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65341" windowWidth="10725" windowHeight="8115" activeTab="0"/>
  </bookViews>
  <sheets>
    <sheet name="ข้อ1" sheetId="1" r:id="rId1"/>
    <sheet name="ข้อ2.1" sheetId="2" r:id="rId2"/>
    <sheet name="ข้อ 2.2" sheetId="3" r:id="rId3"/>
    <sheet name="ข้อ3" sheetId="4" r:id="rId4"/>
    <sheet name="สรุป" sheetId="5" r:id="rId5"/>
  </sheets>
  <externalReferences>
    <externalReference r:id="rId8"/>
    <externalReference r:id="rId9"/>
  </externalReferences>
  <definedNames>
    <definedName name="_xlnm._FilterDatabase" localSheetId="0" hidden="1">'ข้อ1'!$B$4:$G$231</definedName>
    <definedName name="_xlnm.Print_Titles" localSheetId="0">'ข้อ1'!$4:$5</definedName>
    <definedName name="_xlnm.Print_Titles" localSheetId="1">'ข้อ2.1'!$4:$4</definedName>
    <definedName name="_xlnm.Print_Titles" localSheetId="3">'ข้อ3'!$3:$4</definedName>
    <definedName name="_xlnm.Print_Titles" localSheetId="4">'สรุป'!$3:$5</definedName>
  </definedNames>
  <calcPr fullCalcOnLoad="1"/>
</workbook>
</file>

<file path=xl/sharedStrings.xml><?xml version="1.0" encoding="utf-8"?>
<sst xmlns="http://schemas.openxmlformats.org/spreadsheetml/2006/main" count="1185" uniqueCount="362">
  <si>
    <t>ต.หนองแปน</t>
  </si>
  <si>
    <t>ต.หนองกุง</t>
  </si>
  <si>
    <t>ต.หัวนาคำ</t>
  </si>
  <si>
    <t>ต.หนองแวง</t>
  </si>
  <si>
    <t>ต.โนนศิลา</t>
  </si>
  <si>
    <t>ต.สำราญ</t>
  </si>
  <si>
    <t>ต.โนนสะอาด</t>
  </si>
  <si>
    <t>จ.ขอนแก่น</t>
  </si>
  <si>
    <t>อ.กระนวน</t>
  </si>
  <si>
    <t>ต.ดูนสาด</t>
  </si>
  <si>
    <t>ต.น้ำอ้อม</t>
  </si>
  <si>
    <t>ต.บ้านฝาง</t>
  </si>
  <si>
    <t>ต.หนองกุงใหญ่</t>
  </si>
  <si>
    <t>ต.หนองโก</t>
  </si>
  <si>
    <t>ต.หนองโน</t>
  </si>
  <si>
    <t>ต.ห้วยยาง</t>
  </si>
  <si>
    <t>อ.เขาสวนกวาง</t>
  </si>
  <si>
    <t>ต.เขาสวนกวาง</t>
  </si>
  <si>
    <t>ต.คำม่วง</t>
  </si>
  <si>
    <t>ต.ดงเมืองแอม</t>
  </si>
  <si>
    <t>ต.นางิ้ว</t>
  </si>
  <si>
    <t>ต.โนนสมบูรณ์</t>
  </si>
  <si>
    <t>ต.นาแพง</t>
  </si>
  <si>
    <t>ต.บ้านโคก</t>
  </si>
  <si>
    <t>ต.โพธิ์ไชย</t>
  </si>
  <si>
    <t>อ.ชนบท</t>
  </si>
  <si>
    <t>ต.กุดเพียขอม</t>
  </si>
  <si>
    <t>ต.ชนบท</t>
  </si>
  <si>
    <t>ต.โนนพะยอม</t>
  </si>
  <si>
    <t>ต.บ้านแท่น</t>
  </si>
  <si>
    <t>ต.ปอแดง</t>
  </si>
  <si>
    <t>ต.วังแสง</t>
  </si>
  <si>
    <t>ต.ศรีบุญเรือง</t>
  </si>
  <si>
    <t>ต.ห้วยแก</t>
  </si>
  <si>
    <t>อ.ชุมแพ</t>
  </si>
  <si>
    <t>ต.ขัวเรียง</t>
  </si>
  <si>
    <t>ต.ชุมแพ</t>
  </si>
  <si>
    <t>ต.ไชยสอ</t>
  </si>
  <si>
    <t>ต.นาเพียง</t>
  </si>
  <si>
    <t>ต.นาหนองทุ่ม</t>
  </si>
  <si>
    <t>ต.โนนหัน</t>
  </si>
  <si>
    <t>ต.โนนอุดม</t>
  </si>
  <si>
    <t>ต.วังหินลาด</t>
  </si>
  <si>
    <t>ต.หนองเขียด</t>
  </si>
  <si>
    <t>ต.หนองเสาเล้า</t>
  </si>
  <si>
    <t>อ.ซำสูง</t>
  </si>
  <si>
    <t>ต.กระนวน</t>
  </si>
  <si>
    <t>ต.คำแมด</t>
  </si>
  <si>
    <t>ต.คูคำ</t>
  </si>
  <si>
    <t>ต.บ้านโนน</t>
  </si>
  <si>
    <t>ต.ห้วยเตย</t>
  </si>
  <si>
    <t>อ.น้ำพอง</t>
  </si>
  <si>
    <t>ต.กุดน้ำใส</t>
  </si>
  <si>
    <t>ต.ทรายมูล</t>
  </si>
  <si>
    <t>ต.ท่ากระเสริม</t>
  </si>
  <si>
    <t>ต.น้ำพอง</t>
  </si>
  <si>
    <t>ต.บัวเงิน</t>
  </si>
  <si>
    <t>ต.บัวใหญ่</t>
  </si>
  <si>
    <t>ต.บ้านขาม</t>
  </si>
  <si>
    <t>ต.พังทุย</t>
  </si>
  <si>
    <t>ต.ม่วงหวาน</t>
  </si>
  <si>
    <t>ต.วังชัย</t>
  </si>
  <si>
    <t>ต.สะอาด</t>
  </si>
  <si>
    <t>อ.โนนศิลา</t>
  </si>
  <si>
    <t>ต.โนนแดง</t>
  </si>
  <si>
    <t>ต.บ้านหัน</t>
  </si>
  <si>
    <t>อ.บ้านไผ่</t>
  </si>
  <si>
    <t>ต.แคนเหนือ</t>
  </si>
  <si>
    <t>ต.บ้านไผ่</t>
  </si>
  <si>
    <t>ต.บ้านลาน</t>
  </si>
  <si>
    <t>ต.ป่าปอ</t>
  </si>
  <si>
    <t>ต.ภูเหล็ก</t>
  </si>
  <si>
    <t>ต.เมืองเพีย</t>
  </si>
  <si>
    <t>ต.หัวหนอง</t>
  </si>
  <si>
    <t>ต.หินตั้ง</t>
  </si>
  <si>
    <t>อ.บ้านฝาง</t>
  </si>
  <si>
    <t>ต.โคกงาม</t>
  </si>
  <si>
    <t>ต.โนนฆ้อง</t>
  </si>
  <si>
    <t>ต.ป่ามะนาว</t>
  </si>
  <si>
    <t>ต.ป่าหวายนั่ง</t>
  </si>
  <si>
    <t>ต.โคกสำราญ</t>
  </si>
  <si>
    <t>ต.บ้านแฮด</t>
  </si>
  <si>
    <t>อ.เปือยน้อย</t>
  </si>
  <si>
    <t>ต.ขามป้อม</t>
  </si>
  <si>
    <t>ต.เปือยน้อย</t>
  </si>
  <si>
    <t>ต.วังม่วง</t>
  </si>
  <si>
    <t>อ.พระยืน</t>
  </si>
  <si>
    <t>ต.บ้านโต้น</t>
  </si>
  <si>
    <t>ต.พระบุ</t>
  </si>
  <si>
    <t>ต.พระยืน</t>
  </si>
  <si>
    <t>อ.พล</t>
  </si>
  <si>
    <t>ต.เก่างิ้ว</t>
  </si>
  <si>
    <t>ต.โคกสง่า</t>
  </si>
  <si>
    <t>ต.โจดหนองแก</t>
  </si>
  <si>
    <t>ต.โนนข่า</t>
  </si>
  <si>
    <t>ต.เพ็กใหญ่</t>
  </si>
  <si>
    <t>ต.เมืองพล</t>
  </si>
  <si>
    <t>ต.ลอมคอม</t>
  </si>
  <si>
    <t>ต.โสกนกเต็น</t>
  </si>
  <si>
    <t>ต.หนองมะเขือ</t>
  </si>
  <si>
    <t>ต.หนองแวงนางเบ้า</t>
  </si>
  <si>
    <t>ต.หนองแวงโสกพระ</t>
  </si>
  <si>
    <t>อ.ภูผาม่าน</t>
  </si>
  <si>
    <t>ต.นาฝาย</t>
  </si>
  <si>
    <t>ต.โนนคอม</t>
  </si>
  <si>
    <t>ต.ภูผาม่าน</t>
  </si>
  <si>
    <t>ต.วังสวาบ</t>
  </si>
  <si>
    <t>อ.ภูเวียง</t>
  </si>
  <si>
    <t>ต.กุดขอนแก่น</t>
  </si>
  <si>
    <t>ต.นาชุมแสง</t>
  </si>
  <si>
    <t>ต.บ้านเรือ</t>
  </si>
  <si>
    <t>ต.ภูเวียง</t>
  </si>
  <si>
    <t>ต.สงเปือย</t>
  </si>
  <si>
    <t>ต.หนองกุงเซิน</t>
  </si>
  <si>
    <t>ต.หนองกุงธนสาร</t>
  </si>
  <si>
    <t>ต.หว้าทอง</t>
  </si>
  <si>
    <t>อ.มัญจาคีรี</t>
  </si>
  <si>
    <t>ต.กุดเค้า</t>
  </si>
  <si>
    <t>ต.คำแคน</t>
  </si>
  <si>
    <t>ต.นาข่า</t>
  </si>
  <si>
    <t>ต.นางาม</t>
  </si>
  <si>
    <t>ต.โพนเพ็ก</t>
  </si>
  <si>
    <t>ต.สวนหม่อน</t>
  </si>
  <si>
    <t>อ.เมืองขอนแก่น</t>
  </si>
  <si>
    <t>ต.โคกสี</t>
  </si>
  <si>
    <t>ต.ดอนช้าง</t>
  </si>
  <si>
    <t>ต.ดอนหัน</t>
  </si>
  <si>
    <t>ต.แดงใหญ่</t>
  </si>
  <si>
    <t>ต.ท่าพระ</t>
  </si>
  <si>
    <t>ต.โนนท่อน</t>
  </si>
  <si>
    <t>ต.บ้านค้อ</t>
  </si>
  <si>
    <t>ต.บ้านทุ่ม</t>
  </si>
  <si>
    <t>ต.บ้านเป็ด</t>
  </si>
  <si>
    <t>ต.บ้านหว้า</t>
  </si>
  <si>
    <t>ต.บึงเนียม</t>
  </si>
  <si>
    <t>ต.พระลับ</t>
  </si>
  <si>
    <t>ต.สาวะถี</t>
  </si>
  <si>
    <t>ต.หนองตูม</t>
  </si>
  <si>
    <t>อ.เวียงเก่า</t>
  </si>
  <si>
    <t>ต.เมืองเก่าพัฒนา</t>
  </si>
  <si>
    <t>อ.แวงน้อย</t>
  </si>
  <si>
    <t>ต.ก้านเหลือง</t>
  </si>
  <si>
    <t>ต.ทางขวาง</t>
  </si>
  <si>
    <t>ต.ท่านางแนว</t>
  </si>
  <si>
    <t>ต.ท่าวัด</t>
  </si>
  <si>
    <t>ต.ละหานนา</t>
  </si>
  <si>
    <t>ต.แวงน้อย</t>
  </si>
  <si>
    <t>อ.แวงใหญ่</t>
  </si>
  <si>
    <t>ต.คอนฉิม</t>
  </si>
  <si>
    <t>ต.โนนทอง</t>
  </si>
  <si>
    <t>ต.แวงใหญ่</t>
  </si>
  <si>
    <t>ต.ใหม่นาเพียง</t>
  </si>
  <si>
    <t>อ.สีชมพู</t>
  </si>
  <si>
    <t>ต.ซำยาง</t>
  </si>
  <si>
    <t>ต.ดงลาน</t>
  </si>
  <si>
    <t>ต.นาจาน</t>
  </si>
  <si>
    <t>ต.บริบูรณ์</t>
  </si>
  <si>
    <t>ต.ภูห่าน</t>
  </si>
  <si>
    <t>ต.วังเพิ่ม</t>
  </si>
  <si>
    <t>ต.ศรีสุข</t>
  </si>
  <si>
    <t>ต.สีชมพู</t>
  </si>
  <si>
    <t>ต.หนองแดง</t>
  </si>
  <si>
    <t>ต.กุดธาตุ</t>
  </si>
  <si>
    <t>ต.ขนวน</t>
  </si>
  <si>
    <t>อ.หนองเรือ</t>
  </si>
  <si>
    <t>ต.กุดกว้าง</t>
  </si>
  <si>
    <t>ต.จระเข้</t>
  </si>
  <si>
    <t>ต.โนนทัน</t>
  </si>
  <si>
    <t>ต.บ้านกง</t>
  </si>
  <si>
    <t>ต.บ้านผือ</t>
  </si>
  <si>
    <t>ต.บ้านเม็ง</t>
  </si>
  <si>
    <t>ต.ยางคำ</t>
  </si>
  <si>
    <t>ต.หนองเรือ</t>
  </si>
  <si>
    <t>อ.หนองสองห้อง</t>
  </si>
  <si>
    <t>ต.คึมชาด</t>
  </si>
  <si>
    <t>ต.ดอนดู่</t>
  </si>
  <si>
    <t>ต.โนนธาตุ</t>
  </si>
  <si>
    <t>ต.สำโรง</t>
  </si>
  <si>
    <t>ต.หนองเม็ก</t>
  </si>
  <si>
    <t>ต.หนองสองห้อง</t>
  </si>
  <si>
    <t>ต.หันโจด</t>
  </si>
  <si>
    <t>อ.อุบลรัตน์</t>
  </si>
  <si>
    <t>ต.เขื่อนอุบลรัตน์</t>
  </si>
  <si>
    <t>ต.โคกสูง</t>
  </si>
  <si>
    <t>ต.ทุ่งโป่ง</t>
  </si>
  <si>
    <t>ต.นาคำ</t>
  </si>
  <si>
    <t>ต.ศรีสุขสำราญ</t>
  </si>
  <si>
    <t xml:space="preserve">         มาเป็นอ้อยโรงงานในพื้นที่ที่เหมาะสมในการปลูกอ้อย(S1+S2อ้อย)</t>
  </si>
  <si>
    <t>จำนวน (ราย)</t>
  </si>
  <si>
    <t>พื้นที่</t>
  </si>
  <si>
    <t>คาดการณ์ผลผลิต (ตัน/ปี)</t>
  </si>
  <si>
    <t>ความต้องการของเกษตรกรในการสนับสนุนจากภาครัฐ เพื่อปรับเปลี่ยนไปสู่อ้อยโรงงาน</t>
  </si>
  <si>
    <t>3. สำรวจความต้องการของเกษตรกรในการปรับเปลี่ยนพื้นที่ปลูกข้าวที่เหมาะสมน้อยและไม่เหมาะสม (S3+Nข้าว)</t>
  </si>
  <si>
    <t xml:space="preserve">    มาเป็นสินค้าเกษตรอื่น ๆ</t>
  </si>
  <si>
    <t>ชนิดสินค้า</t>
  </si>
  <si>
    <t>จำนวนเกษตรกร (ราย)</t>
  </si>
  <si>
    <t>พื้นที่ (ไร่)</t>
  </si>
  <si>
    <t>สินค้าเกษตรที่ต้องการปรับเปลี่ยนจากข้าว</t>
  </si>
  <si>
    <t>ความต้องการของเกษตรกรในการสนับสนุนจากภาครัฐ เพื่อปรับเปลี่ยนไปสู่สินค้าเกษตรอื่น ๆ</t>
  </si>
  <si>
    <t xml:space="preserve">  2.1 สำรวจความต้องการของเกษตรกรในการปรับเปลี่ยนพื้นที่ปลูกข้าวที่เหมาะสมน้อยและไม่เหมาะสม (S3+Nข้าว)</t>
  </si>
  <si>
    <t>ต.ดินดำ</t>
  </si>
  <si>
    <t>ต.เปือยใหญ่</t>
  </si>
  <si>
    <t>ต.หัวทุ่ง</t>
  </si>
  <si>
    <t>ต.ทุ่งชมพู</t>
  </si>
  <si>
    <t>ต.นาหว้า</t>
  </si>
  <si>
    <t>อ.หนองนาคำ</t>
  </si>
  <si>
    <t>ต.ดงเค็ง</t>
  </si>
  <si>
    <t>ต.ดอนดั่ง</t>
  </si>
  <si>
    <t>ต.ตะกั่วป่า</t>
  </si>
  <si>
    <t>ต.หนองไผ่ล้อม</t>
  </si>
  <si>
    <t>1. สำรวจพื้นที่ปลูกข้าวปัจจุบันและพื้นที่ปลูกข้าวที่ไม่เหมาะสม</t>
  </si>
  <si>
    <t>แบบสำรวจการปรับเปลี่ยนพื้นที่ปลูกข้าวที่ไม่เหมาะสมของอำเภอ</t>
  </si>
  <si>
    <t>ลำดับ</t>
  </si>
  <si>
    <t>2. สินค้าอ้อยโรงงาน</t>
  </si>
  <si>
    <t>จังหวัด</t>
  </si>
  <si>
    <t>อำเภอ</t>
  </si>
  <si>
    <t>ตำบล</t>
  </si>
  <si>
    <t>ตารางแสดงเนื้อที่พื้นที่เขตส่งเสริมการปลูกอ้อยเพื่อสร้างรายได้ใหม่</t>
  </si>
  <si>
    <t>อ.บ้านแฮด</t>
  </si>
  <si>
    <t>ต.หนองไผ่</t>
  </si>
  <si>
    <t>ต.เขาน้อย</t>
  </si>
  <si>
    <t>ต.บ้านใหม่</t>
  </si>
  <si>
    <t>ต.หนองบัว</t>
  </si>
  <si>
    <t>ต.หนองแซง</t>
  </si>
  <si>
    <t>ต.ห้วยม่วง</t>
  </si>
  <si>
    <t>ต.หนองปลาหมอ</t>
  </si>
  <si>
    <t>ต.ท่าศาลา</t>
  </si>
  <si>
    <t>ต.เมืองเก่า</t>
  </si>
  <si>
    <t>ต.สระแก้ว</t>
  </si>
  <si>
    <t>ต.หนองน้ำใส</t>
  </si>
  <si>
    <t>ต.ห้วยโจด</t>
  </si>
  <si>
    <t>ต.ในเมือง</t>
  </si>
  <si>
    <t>ต.บ้านดง</t>
  </si>
  <si>
    <t>ต.วังหิน</t>
  </si>
  <si>
    <t>ต.ซับสมบูรณ์</t>
  </si>
  <si>
    <t>ต.ศิลา</t>
  </si>
  <si>
    <t>ต.บ้านเหล่า</t>
  </si>
  <si>
    <t>มันสำปะหลัง, ไร่นาสวนผสม</t>
  </si>
  <si>
    <t>-</t>
  </si>
  <si>
    <t>ไร่นาสวนผสม</t>
  </si>
  <si>
    <t>อ.โคกโพธิ์ไชย</t>
  </si>
  <si>
    <t>ยางพารา</t>
  </si>
  <si>
    <t>ยางพารา,มะนาว,พืชผัก,หน่อไม้ฝรั่ง</t>
  </si>
  <si>
    <t>ยางพารา , ไผ่</t>
  </si>
  <si>
    <t xml:space="preserve"> -</t>
  </si>
  <si>
    <t>ไผ่เลี้ยง</t>
  </si>
  <si>
    <t>ยางพารา, ไร่นาสวนผสม, มันสำปะหลัง</t>
  </si>
  <si>
    <t>ยางพารา, ไร่นาสวนผสม, หญ้าเลี้ยงสัตว์, มันสำปะหลัง</t>
  </si>
  <si>
    <t>มันสำปะหลัง</t>
  </si>
  <si>
    <t>ไม้ยูคาลิปตัส</t>
  </si>
  <si>
    <t>มันสำปะหลัง, ไร่นาสวนผสม, ไก่พื้นเมือง</t>
  </si>
  <si>
    <t>ข้าวโพดเลี้ยงสัตว์</t>
  </si>
  <si>
    <t>พืชผัก</t>
  </si>
  <si>
    <t>ยางพารา, มันสำปะหลัง</t>
  </si>
  <si>
    <t>มันสำปะหลัง, ไร่นาสวนผสม, ถั่วเขียว</t>
  </si>
  <si>
    <t>ปลูกหญ้าเลี้ยงโคพันธุ์</t>
  </si>
  <si>
    <t>ไร่นาสวนผสม, ยางพารา</t>
  </si>
  <si>
    <t>รวมจังหวัดขอนแก่น</t>
  </si>
  <si>
    <t>พื้นที่ลูกข้าวปัจจุบันทั้งหมด (ไร่)</t>
  </si>
  <si>
    <t>พื้นที่เหมาะสมน้อย+ไม่เหมาะสมกับการปลูกข้าว(S3+Nข้าว) 
แต่เหมาะสมสำหรับการปลูกอ้อยโรงงาน(S1+S2อ้อย)(ไร่)</t>
  </si>
  <si>
    <t>จำนวน(โรงงาน)</t>
  </si>
  <si>
    <t>กำลังการผลิต
(ตัน/ปี)</t>
  </si>
  <si>
    <t>ปัจจุบันผลิต
(ตัน/ปี)</t>
  </si>
  <si>
    <t>ต้องการรับอ้อยเพิ่มอีก
(ตัน/ปี)</t>
  </si>
  <si>
    <t>จังหวัดขอนแก่น</t>
  </si>
  <si>
    <t>อำเภอหนองเรือ</t>
  </si>
  <si>
    <t>อำเภอน้ำพอง</t>
  </si>
  <si>
    <t>รวม</t>
  </si>
  <si>
    <t xml:space="preserve">  2.2 การสำรวจความพร้อมของโรงงานน้ำตาลทราย</t>
  </si>
  <si>
    <t>ความต้องการของโรงงานในการสนับสนุนจากภาครัฐ</t>
  </si>
  <si>
    <t xml:space="preserve">   1. ท่อนพันธุ์อ้อยพันธุ์ดี</t>
  </si>
  <si>
    <t xml:space="preserve">   2. ปัจจัยการผลิต, ปุ๋ยพืชสด, ปุ๋ยอินทรีย์, ปุ๋ยเคมี, สารกำจัดวัชพืช</t>
  </si>
  <si>
    <t xml:space="preserve">   3. ความรู้ทางด้านวิชาการ</t>
  </si>
  <si>
    <t xml:space="preserve">   4. ระบบน้ำ, สนับสนุนการจัดหาแหล่งน้ำ</t>
  </si>
  <si>
    <t xml:space="preserve">   5. ไถระเบิดดินดาน</t>
  </si>
  <si>
    <t xml:space="preserve">   6. เงินทุน (เตรียมดินยกร่อง) สนับสนุนแหล่งสินเชื่อดอกเบี้ยต่ำจากสถาบันการเงินต่างๆ </t>
  </si>
  <si>
    <t xml:space="preserve">   7. มีตลาดรองรับ, มีประกันราคาขาย</t>
  </si>
  <si>
    <t xml:space="preserve">   8. เครื่องจักรกลการเกษตร</t>
  </si>
  <si>
    <t xml:space="preserve">   9. สนับสนุนการติดต่อประสานงานกับโรงงานให้เป็นระบบ</t>
  </si>
  <si>
    <t xml:space="preserve">     - ต้องการรับอ้อยเพิ่ม จำนวน 2,000,000 ตัน/ปี คิดเป็นพื้นที่ปลูก 200,000 ไร่</t>
  </si>
  <si>
    <t xml:space="preserve">              คิดเป็นพื้นที่ที่สามารถปลูกอ้อยเพิ่ม                            230,000 ไร่ </t>
  </si>
  <si>
    <t xml:space="preserve">      แผนการปรับเปลี่ยนพื้นที่ปลูกอ้อย ระยะเวลา 3 ปี  (ปี 2557 - 2559) </t>
  </si>
  <si>
    <t xml:space="preserve">        - ปี 2557                          จำนวน  100,000 ไร่</t>
  </si>
  <si>
    <t xml:space="preserve">       - ปี 2558                           จำนวน    64,500 ไร่</t>
  </si>
  <si>
    <t xml:space="preserve">       - ปี 2559                           จำนวน    65,500 ไร่</t>
  </si>
  <si>
    <t xml:space="preserve">    1. สนับสนุนค่าปรับเปลี่ยนพื้นที่ไร่ละ 4,000 บาท</t>
  </si>
  <si>
    <t xml:space="preserve">    2. ในกรณีที่ราคาอ้อยต่ำกว่าทุนให้รัฐบาลชดเชยราคาให้คุ้มกับต้นทุน</t>
  </si>
  <si>
    <t xml:space="preserve">   1. ท่อนพันธุ์มันสำปะหลัง</t>
  </si>
  <si>
    <t xml:space="preserve">   2. ปัจจัยการผลิต, ปุ๋ยพืชสด </t>
  </si>
  <si>
    <t xml:space="preserve">   4. แหล่งน้ำในไร่นา</t>
  </si>
  <si>
    <t xml:space="preserve">   5. ไฟฟ้า, โซล่าเซลล์</t>
  </si>
  <si>
    <t xml:space="preserve">   6. การคมนาคม</t>
  </si>
  <si>
    <t>8. เงินลงทุน</t>
  </si>
  <si>
    <t xml:space="preserve">9. เครื่องจักรกลการเกษตร </t>
  </si>
  <si>
    <t>10. สนับสนุนแหล่งสินเชื่อดอกเบี้ยต่ำ จากสถาบันการเงินต่างๆ</t>
  </si>
  <si>
    <t>11. การประกันราคาสินค้า</t>
  </si>
  <si>
    <t>12. แหล่งจำหน่าย</t>
  </si>
  <si>
    <t>หมายเหตุ   * พื้นที่ปลูกข้าวในพื้นที่ ณ เดือนกรกฎาคม 2556</t>
  </si>
  <si>
    <t>7. พันธุ์ไม้ผล, เมล็ดพันธุ์ผัก, พืชสมุนไพร</t>
  </si>
  <si>
    <t>แบบสำรวจการปรับเปลี่ยนพื้นที่ปลูกข้าวที่ไม่เหมาะสมของอำเภอ จังหวัดขอนแก่น</t>
  </si>
  <si>
    <t>ข้อมูล ณ เดือนกรกฎาคม 2556</t>
  </si>
  <si>
    <t>ที่</t>
  </si>
  <si>
    <t>ความต้องการของเกษตรกรในการปรับเปลี่ยนพื้นที่ปลูกข้าวที่เหมาะสมน้อย/ไม่เหมาะสม (S3+Nข้าว)</t>
  </si>
  <si>
    <t>หมายเหตุ</t>
  </si>
  <si>
    <t>จำนวนตำบล</t>
  </si>
  <si>
    <t>พื้นที่ปลูกข้าวปัจจุบัน (ไร่)</t>
  </si>
  <si>
    <t>พื้นที่เหมาะสมน้อย/ไม่เหมาะสมปลูกข้าว (S3+Nข้าว) แต่เหมาะสมปลูกอ้อยโรงงาน(S1+S2อ้อย)(ไร่)</t>
  </si>
  <si>
    <t>เกษตรกร (ราย)</t>
  </si>
  <si>
    <t>* ชนิดสินค้า (ระบุหมายเลข)</t>
  </si>
  <si>
    <t>กระนวน</t>
  </si>
  <si>
    <t>* ชนิดสินค้าเกษตรอื่น</t>
  </si>
  <si>
    <t>เขาสวนกวาง</t>
  </si>
  <si>
    <t>1.มันสำปะหลัง</t>
  </si>
  <si>
    <t>โคกโพธิ์ไชย</t>
  </si>
  <si>
    <t>2.ข้าวโพดเลี้ยงสัตว์</t>
  </si>
  <si>
    <t>ชนบท</t>
  </si>
  <si>
    <t>3.ยางพารา</t>
  </si>
  <si>
    <t>ชุมแพ</t>
  </si>
  <si>
    <t>4.พืชผัก</t>
  </si>
  <si>
    <t>ซำสูง</t>
  </si>
  <si>
    <t>3, 5</t>
  </si>
  <si>
    <t>5.ไร่นาสวนผสม</t>
  </si>
  <si>
    <t>น้ำพอง</t>
  </si>
  <si>
    <t>1, 4</t>
  </si>
  <si>
    <t>6.ไม้ยูคาลิปตัส</t>
  </si>
  <si>
    <t>โนนศิลา</t>
  </si>
  <si>
    <t>7.ไผ่เลี้ยง</t>
  </si>
  <si>
    <t>บ้านไผ่</t>
  </si>
  <si>
    <t xml:space="preserve">1, 3, 5 </t>
  </si>
  <si>
    <t>8.หน่อไม้ฝรั่ง</t>
  </si>
  <si>
    <t>บ้านฝาง</t>
  </si>
  <si>
    <t>9.หญ้าเลี้ยงสัตว์</t>
  </si>
  <si>
    <t>บ้านแฮด</t>
  </si>
  <si>
    <t>10.ถั่วเขียว</t>
  </si>
  <si>
    <t>เปือยน้อย</t>
  </si>
  <si>
    <t>11.มะนาว</t>
  </si>
  <si>
    <t>พระยืน</t>
  </si>
  <si>
    <t>1, 5, 6, 12</t>
  </si>
  <si>
    <t>12.ไก่พื้นเมือง</t>
  </si>
  <si>
    <t>พล</t>
  </si>
  <si>
    <t>ภูผาม่าน</t>
  </si>
  <si>
    <t>ภูเวียง</t>
  </si>
  <si>
    <t>3, 4, 7, 8,11</t>
  </si>
  <si>
    <t>มัญจาคีรี</t>
  </si>
  <si>
    <t xml:space="preserve">1, 3 </t>
  </si>
  <si>
    <t>เมืองขอนแก่น</t>
  </si>
  <si>
    <t>เวียงเก่า</t>
  </si>
  <si>
    <t>แวงน้อย</t>
  </si>
  <si>
    <t>1, 5</t>
  </si>
  <si>
    <t>แวงใหญ่</t>
  </si>
  <si>
    <t>1, 5, 10</t>
  </si>
  <si>
    <t>สีชมพู</t>
  </si>
  <si>
    <t>หนองนาคำ</t>
  </si>
  <si>
    <t>1, 3, 5, 9</t>
  </si>
  <si>
    <t>หนองเรือ</t>
  </si>
  <si>
    <t>หนองสองห้อง</t>
  </si>
  <si>
    <t>อุบลรัตน์</t>
  </si>
  <si>
    <t>(1) พื้นที่ปลูกข้าว</t>
  </si>
  <si>
    <t>(2) ปรับเปลี่ยนเป็นอ้อยโรงงาน</t>
  </si>
  <si>
    <t>(3) ปรับเปลี่ยนเป็นสินค้าเกษตรอื่น</t>
  </si>
  <si>
    <r>
      <t xml:space="preserve">    </t>
    </r>
    <r>
      <rPr>
        <b/>
        <u val="singleAccounting"/>
        <sz val="16"/>
        <color indexed="8"/>
        <rFont val="TH SarabunPSK"/>
        <family val="2"/>
      </rPr>
      <t xml:space="preserve">สรุป </t>
    </r>
  </si>
  <si>
    <t xml:space="preserve">      - รวมพื้นที่จังหวัดใกล้เคียง  (จังหวัดชัยภูมิ) จำนวน                   30,000 ไร่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</si>
</sst>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_-* #,##0.0_-;\-* #,##0.0_-;_-* &quot;-&quot;??_-;_-@_-"/>
    <numFmt numFmtId="182" formatCode="#,##0.0"/>
    <numFmt numFmtId="183" formatCode="#,##0_ ;\-#,##0\ "/>
    <numFmt numFmtId="184" formatCode="hh:mm:ss"/>
    <numFmt numFmtId="185" formatCode="0.0"/>
    <numFmt numFmtId="186" formatCode="[$-409]dddd\,\ mmmm\ d\,\ yyyy"/>
    <numFmt numFmtId="187" formatCode="[$-409]h:mm:ss\ AM/PM"/>
    <numFmt numFmtId="188" formatCode="#,##0.00_ ;\-#,##0.00\ "/>
    <numFmt numFmtId="189" formatCode="#,##0.0_ ;\-#,##0.0\ "/>
  </numFmts>
  <fonts count="60">
    <font>
      <sz val="11"/>
      <color indexed="8"/>
      <name val="Tahoma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b/>
      <u val="singleAccounting"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3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" fontId="51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80" fontId="53" fillId="0" borderId="0" xfId="36" applyNumberFormat="1" applyFont="1" applyFill="1" applyAlignment="1">
      <alignment vertical="center"/>
    </xf>
    <xf numFmtId="1" fontId="53" fillId="0" borderId="0" xfId="36" applyNumberFormat="1" applyFont="1" applyFill="1" applyAlignment="1">
      <alignment horizontal="right" vertical="center"/>
    </xf>
    <xf numFmtId="180" fontId="54" fillId="0" borderId="0" xfId="36" applyNumberFormat="1" applyFont="1" applyFill="1" applyAlignment="1">
      <alignment vertical="center"/>
    </xf>
    <xf numFmtId="180" fontId="54" fillId="0" borderId="0" xfId="36" applyNumberFormat="1" applyFont="1" applyFill="1" applyAlignment="1">
      <alignment horizontal="right" vertical="center"/>
    </xf>
    <xf numFmtId="180" fontId="55" fillId="33" borderId="10" xfId="36" applyNumberFormat="1" applyFont="1" applyFill="1" applyBorder="1" applyAlignment="1">
      <alignment horizontal="left" vertical="center"/>
    </xf>
    <xf numFmtId="180" fontId="55" fillId="33" borderId="10" xfId="36" applyNumberFormat="1" applyFont="1" applyFill="1" applyBorder="1" applyAlignment="1">
      <alignment vertical="center"/>
    </xf>
    <xf numFmtId="180" fontId="56" fillId="33" borderId="10" xfId="36" applyNumberFormat="1" applyFont="1" applyFill="1" applyBorder="1" applyAlignment="1">
      <alignment horizontal="right" vertical="center"/>
    </xf>
    <xf numFmtId="180" fontId="56" fillId="0" borderId="0" xfId="36" applyNumberFormat="1" applyFont="1" applyFill="1" applyAlignment="1">
      <alignment vertical="center"/>
    </xf>
    <xf numFmtId="180" fontId="55" fillId="7" borderId="11" xfId="36" applyNumberFormat="1" applyFont="1" applyFill="1" applyBorder="1" applyAlignment="1">
      <alignment horizontal="left" vertical="center"/>
    </xf>
    <xf numFmtId="180" fontId="55" fillId="7" borderId="10" xfId="36" applyNumberFormat="1" applyFont="1" applyFill="1" applyBorder="1" applyAlignment="1">
      <alignment vertical="center"/>
    </xf>
    <xf numFmtId="180" fontId="55" fillId="7" borderId="11" xfId="36" applyNumberFormat="1" applyFont="1" applyFill="1" applyBorder="1" applyAlignment="1">
      <alignment vertical="center"/>
    </xf>
    <xf numFmtId="180" fontId="56" fillId="7" borderId="11" xfId="36" applyNumberFormat="1" applyFont="1" applyFill="1" applyBorder="1" applyAlignment="1">
      <alignment vertical="center"/>
    </xf>
    <xf numFmtId="180" fontId="56" fillId="7" borderId="11" xfId="36" applyNumberFormat="1" applyFont="1" applyFill="1" applyBorder="1" applyAlignment="1">
      <alignment horizontal="right" vertical="center"/>
    </xf>
    <xf numFmtId="180" fontId="2" fillId="7" borderId="11" xfId="36" applyNumberFormat="1" applyFont="1" applyFill="1" applyBorder="1" applyAlignment="1">
      <alignment horizontal="right" vertical="center"/>
    </xf>
    <xf numFmtId="180" fontId="54" fillId="0" borderId="11" xfId="36" applyNumberFormat="1" applyFont="1" applyFill="1" applyBorder="1" applyAlignment="1">
      <alignment vertical="center"/>
    </xf>
    <xf numFmtId="180" fontId="53" fillId="0" borderId="11" xfId="36" applyNumberFormat="1" applyFont="1" applyFill="1" applyBorder="1" applyAlignment="1">
      <alignment vertical="center"/>
    </xf>
    <xf numFmtId="180" fontId="53" fillId="0" borderId="11" xfId="36" applyNumberFormat="1" applyFont="1" applyBorder="1" applyAlignment="1">
      <alignment horizontal="right"/>
    </xf>
    <xf numFmtId="180" fontId="3" fillId="0" borderId="11" xfId="36" applyNumberFormat="1" applyFont="1" applyFill="1" applyBorder="1" applyAlignment="1">
      <alignment horizontal="right" vertical="center"/>
    </xf>
    <xf numFmtId="180" fontId="54" fillId="0" borderId="12" xfId="36" applyNumberFormat="1" applyFont="1" applyFill="1" applyBorder="1" applyAlignment="1">
      <alignment vertical="center"/>
    </xf>
    <xf numFmtId="180" fontId="53" fillId="0" borderId="12" xfId="36" applyNumberFormat="1" applyFont="1" applyFill="1" applyBorder="1" applyAlignment="1">
      <alignment vertical="center"/>
    </xf>
    <xf numFmtId="180" fontId="53" fillId="0" borderId="12" xfId="36" applyNumberFormat="1" applyFont="1" applyBorder="1" applyAlignment="1">
      <alignment horizontal="right"/>
    </xf>
    <xf numFmtId="180" fontId="3" fillId="0" borderId="12" xfId="36" applyNumberFormat="1" applyFont="1" applyFill="1" applyBorder="1" applyAlignment="1">
      <alignment horizontal="right" vertical="center"/>
    </xf>
    <xf numFmtId="180" fontId="55" fillId="7" borderId="12" xfId="36" applyNumberFormat="1" applyFont="1" applyFill="1" applyBorder="1" applyAlignment="1">
      <alignment vertical="center"/>
    </xf>
    <xf numFmtId="180" fontId="56" fillId="7" borderId="12" xfId="36" applyNumberFormat="1" applyFont="1" applyFill="1" applyBorder="1" applyAlignment="1">
      <alignment vertical="center"/>
    </xf>
    <xf numFmtId="180" fontId="56" fillId="7" borderId="12" xfId="36" applyNumberFormat="1" applyFont="1" applyFill="1" applyBorder="1" applyAlignment="1">
      <alignment horizontal="right"/>
    </xf>
    <xf numFmtId="180" fontId="2" fillId="7" borderId="12" xfId="36" applyNumberFormat="1" applyFont="1" applyFill="1" applyBorder="1" applyAlignment="1">
      <alignment horizontal="right" vertical="center"/>
    </xf>
    <xf numFmtId="180" fontId="54" fillId="0" borderId="13" xfId="36" applyNumberFormat="1" applyFont="1" applyFill="1" applyBorder="1" applyAlignment="1">
      <alignment vertical="center"/>
    </xf>
    <xf numFmtId="180" fontId="53" fillId="0" borderId="13" xfId="36" applyNumberFormat="1" applyFont="1" applyFill="1" applyBorder="1" applyAlignment="1">
      <alignment vertical="center"/>
    </xf>
    <xf numFmtId="180" fontId="53" fillId="0" borderId="13" xfId="36" applyNumberFormat="1" applyFont="1" applyFill="1" applyBorder="1" applyAlignment="1">
      <alignment horizontal="right"/>
    </xf>
    <xf numFmtId="180" fontId="3" fillId="0" borderId="13" xfId="36" applyNumberFormat="1" applyFont="1" applyFill="1" applyBorder="1" applyAlignment="1">
      <alignment horizontal="right" vertical="center"/>
    </xf>
    <xf numFmtId="180" fontId="53" fillId="0" borderId="12" xfId="36" applyNumberFormat="1" applyFont="1" applyFill="1" applyBorder="1" applyAlignment="1">
      <alignment horizontal="right"/>
    </xf>
    <xf numFmtId="180" fontId="53" fillId="0" borderId="13" xfId="36" applyNumberFormat="1" applyFont="1" applyBorder="1" applyAlignment="1">
      <alignment horizontal="right"/>
    </xf>
    <xf numFmtId="1" fontId="53" fillId="0" borderId="12" xfId="36" applyNumberFormat="1" applyFont="1" applyFill="1" applyBorder="1" applyAlignment="1">
      <alignment horizontal="right" vertical="center"/>
    </xf>
    <xf numFmtId="180" fontId="53" fillId="0" borderId="13" xfId="36" applyNumberFormat="1" applyFont="1" applyBorder="1" applyAlignment="1">
      <alignment horizontal="right" vertical="center"/>
    </xf>
    <xf numFmtId="180" fontId="53" fillId="0" borderId="12" xfId="36" applyNumberFormat="1" applyFont="1" applyBorder="1" applyAlignment="1">
      <alignment horizontal="right" vertical="center"/>
    </xf>
    <xf numFmtId="180" fontId="56" fillId="7" borderId="12" xfId="36" applyNumberFormat="1" applyFont="1" applyFill="1" applyBorder="1" applyAlignment="1">
      <alignment horizontal="right" vertical="center"/>
    </xf>
    <xf numFmtId="180" fontId="54" fillId="0" borderId="13" xfId="36" applyNumberFormat="1" applyFont="1" applyBorder="1" applyAlignment="1">
      <alignment horizontal="right"/>
    </xf>
    <xf numFmtId="180" fontId="53" fillId="0" borderId="0" xfId="36" applyNumberFormat="1" applyFont="1" applyFill="1" applyBorder="1" applyAlignment="1">
      <alignment vertical="center"/>
    </xf>
    <xf numFmtId="180" fontId="3" fillId="0" borderId="0" xfId="36" applyNumberFormat="1" applyFont="1" applyFill="1" applyBorder="1" applyAlignment="1">
      <alignment vertical="center"/>
    </xf>
    <xf numFmtId="180" fontId="54" fillId="0" borderId="12" xfId="36" applyNumberFormat="1" applyFont="1" applyBorder="1" applyAlignment="1">
      <alignment horizontal="right"/>
    </xf>
    <xf numFmtId="180" fontId="55" fillId="7" borderId="12" xfId="36" applyNumberFormat="1" applyFont="1" applyFill="1" applyBorder="1" applyAlignment="1">
      <alignment horizontal="right"/>
    </xf>
    <xf numFmtId="180" fontId="54" fillId="0" borderId="14" xfId="36" applyNumberFormat="1" applyFont="1" applyFill="1" applyBorder="1" applyAlignment="1">
      <alignment vertical="center"/>
    </xf>
    <xf numFmtId="180" fontId="53" fillId="0" borderId="14" xfId="36" applyNumberFormat="1" applyFont="1" applyFill="1" applyBorder="1" applyAlignment="1">
      <alignment vertical="center"/>
    </xf>
    <xf numFmtId="180" fontId="53" fillId="0" borderId="14" xfId="36" applyNumberFormat="1" applyFont="1" applyFill="1" applyBorder="1" applyAlignment="1">
      <alignment horizontal="right"/>
    </xf>
    <xf numFmtId="180" fontId="3" fillId="0" borderId="14" xfId="36" applyNumberFormat="1" applyFont="1" applyFill="1" applyBorder="1" applyAlignment="1">
      <alignment horizontal="right" vertical="center"/>
    </xf>
    <xf numFmtId="180" fontId="55" fillId="7" borderId="13" xfId="36" applyNumberFormat="1" applyFont="1" applyFill="1" applyBorder="1" applyAlignment="1">
      <alignment vertical="center"/>
    </xf>
    <xf numFmtId="180" fontId="56" fillId="7" borderId="13" xfId="36" applyNumberFormat="1" applyFont="1" applyFill="1" applyBorder="1" applyAlignment="1">
      <alignment vertical="center"/>
    </xf>
    <xf numFmtId="180" fontId="56" fillId="7" borderId="13" xfId="36" applyNumberFormat="1" applyFont="1" applyFill="1" applyBorder="1" applyAlignment="1">
      <alignment horizontal="right"/>
    </xf>
    <xf numFmtId="180" fontId="2" fillId="7" borderId="13" xfId="36" applyNumberFormat="1" applyFont="1" applyFill="1" applyBorder="1" applyAlignment="1">
      <alignment horizontal="right" vertical="center"/>
    </xf>
    <xf numFmtId="180" fontId="53" fillId="0" borderId="12" xfId="36" applyNumberFormat="1" applyFont="1" applyFill="1" applyBorder="1" applyAlignment="1">
      <alignment horizontal="right" vertical="center"/>
    </xf>
    <xf numFmtId="180" fontId="54" fillId="0" borderId="15" xfId="36" applyNumberFormat="1" applyFont="1" applyFill="1" applyBorder="1" applyAlignment="1">
      <alignment vertical="center"/>
    </xf>
    <xf numFmtId="180" fontId="53" fillId="0" borderId="15" xfId="36" applyNumberFormat="1" applyFont="1" applyFill="1" applyBorder="1" applyAlignment="1">
      <alignment vertical="center"/>
    </xf>
    <xf numFmtId="180" fontId="3" fillId="0" borderId="15" xfId="36" applyNumberFormat="1" applyFont="1" applyFill="1" applyBorder="1" applyAlignment="1">
      <alignment horizontal="right" vertical="center"/>
    </xf>
    <xf numFmtId="180" fontId="53" fillId="0" borderId="13" xfId="36" applyNumberFormat="1" applyFont="1" applyFill="1" applyBorder="1" applyAlignment="1">
      <alignment horizontal="right" vertical="center"/>
    </xf>
    <xf numFmtId="180" fontId="53" fillId="0" borderId="15" xfId="36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80" fontId="4" fillId="34" borderId="11" xfId="36" applyNumberFormat="1" applyFont="1" applyFill="1" applyBorder="1" applyAlignment="1">
      <alignment vertical="center" wrapText="1"/>
    </xf>
    <xf numFmtId="180" fontId="2" fillId="7" borderId="10" xfId="36" applyNumberFormat="1" applyFont="1" applyFill="1" applyBorder="1" applyAlignment="1">
      <alignment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180" fontId="4" fillId="7" borderId="11" xfId="36" applyNumberFormat="1" applyFont="1" applyFill="1" applyBorder="1" applyAlignment="1">
      <alignment vertical="center" wrapText="1"/>
    </xf>
    <xf numFmtId="0" fontId="5" fillId="0" borderId="17" xfId="0" applyFont="1" applyBorder="1" applyAlignment="1">
      <alignment/>
    </xf>
    <xf numFmtId="180" fontId="3" fillId="0" borderId="11" xfId="36" applyNumberFormat="1" applyFont="1" applyFill="1" applyBorder="1" applyAlignment="1">
      <alignment vertical="center"/>
    </xf>
    <xf numFmtId="180" fontId="3" fillId="0" borderId="16" xfId="36" applyNumberFormat="1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/>
    </xf>
    <xf numFmtId="180" fontId="3" fillId="0" borderId="12" xfId="36" applyNumberFormat="1" applyFont="1" applyFill="1" applyBorder="1" applyAlignment="1">
      <alignment vertical="center"/>
    </xf>
    <xf numFmtId="1" fontId="5" fillId="0" borderId="12" xfId="0" applyNumberFormat="1" applyFont="1" applyBorder="1" applyAlignment="1">
      <alignment horizontal="center"/>
    </xf>
    <xf numFmtId="1" fontId="5" fillId="0" borderId="12" xfId="36" applyNumberFormat="1" applyFont="1" applyBorder="1" applyAlignment="1">
      <alignment horizontal="center"/>
    </xf>
    <xf numFmtId="180" fontId="2" fillId="7" borderId="12" xfId="36" applyNumberFormat="1" applyFont="1" applyFill="1" applyBorder="1" applyAlignment="1">
      <alignment vertical="center"/>
    </xf>
    <xf numFmtId="180" fontId="4" fillId="7" borderId="12" xfId="36" applyNumberFormat="1" applyFont="1" applyFill="1" applyBorder="1" applyAlignment="1">
      <alignment horizontal="center"/>
    </xf>
    <xf numFmtId="1" fontId="53" fillId="0" borderId="12" xfId="0" applyNumberFormat="1" applyFont="1" applyBorder="1" applyAlignment="1">
      <alignment horizontal="center" vertical="top" wrapText="1"/>
    </xf>
    <xf numFmtId="180" fontId="56" fillId="7" borderId="12" xfId="36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80" fontId="3" fillId="0" borderId="15" xfId="36" applyNumberFormat="1" applyFont="1" applyFill="1" applyBorder="1" applyAlignment="1">
      <alignment vertical="center"/>
    </xf>
    <xf numFmtId="1" fontId="3" fillId="0" borderId="15" xfId="0" applyNumberFormat="1" applyFont="1" applyBorder="1" applyAlignment="1">
      <alignment horizontal="center"/>
    </xf>
    <xf numFmtId="180" fontId="2" fillId="7" borderId="13" xfId="36" applyNumberFormat="1" applyFont="1" applyFill="1" applyBorder="1" applyAlignment="1">
      <alignment vertical="center"/>
    </xf>
    <xf numFmtId="180" fontId="2" fillId="7" borderId="13" xfId="36" applyNumberFormat="1" applyFont="1" applyFill="1" applyBorder="1" applyAlignment="1">
      <alignment horizontal="center"/>
    </xf>
    <xf numFmtId="180" fontId="3" fillId="0" borderId="13" xfId="36" applyNumberFormat="1" applyFont="1" applyFill="1" applyBorder="1" applyAlignment="1">
      <alignment vertical="center"/>
    </xf>
    <xf numFmtId="1" fontId="5" fillId="0" borderId="13" xfId="0" applyNumberFormat="1" applyFont="1" applyBorder="1" applyAlignment="1">
      <alignment horizontal="center"/>
    </xf>
    <xf numFmtId="1" fontId="5" fillId="0" borderId="13" xfId="36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80" fontId="3" fillId="35" borderId="12" xfId="36" applyNumberFormat="1" applyFont="1" applyFill="1" applyBorder="1" applyAlignment="1">
      <alignment vertical="center"/>
    </xf>
    <xf numFmtId="1" fontId="53" fillId="0" borderId="12" xfId="0" applyNumberFormat="1" applyFont="1" applyBorder="1" applyAlignment="1">
      <alignment horizontal="center" vertical="center"/>
    </xf>
    <xf numFmtId="1" fontId="53" fillId="0" borderId="13" xfId="0" applyNumberFormat="1" applyFont="1" applyBorder="1" applyAlignment="1">
      <alignment horizontal="center" vertical="center"/>
    </xf>
    <xf numFmtId="180" fontId="56" fillId="7" borderId="12" xfId="36" applyNumberFormat="1" applyFont="1" applyFill="1" applyBorder="1" applyAlignment="1">
      <alignment horizontal="center" vertical="center"/>
    </xf>
    <xf numFmtId="1" fontId="5" fillId="0" borderId="15" xfId="36" applyNumberFormat="1" applyFont="1" applyBorder="1" applyAlignment="1">
      <alignment horizontal="center"/>
    </xf>
    <xf numFmtId="180" fontId="4" fillId="7" borderId="13" xfId="36" applyNumberFormat="1" applyFont="1" applyFill="1" applyBorder="1" applyAlignment="1">
      <alignment horizontal="center"/>
    </xf>
    <xf numFmtId="1" fontId="53" fillId="0" borderId="12" xfId="36" applyNumberFormat="1" applyFont="1" applyBorder="1" applyAlignment="1">
      <alignment horizontal="center"/>
    </xf>
    <xf numFmtId="180" fontId="56" fillId="7" borderId="12" xfId="36" applyNumberFormat="1" applyFont="1" applyFill="1" applyBorder="1" applyAlignment="1">
      <alignment horizontal="center"/>
    </xf>
    <xf numFmtId="1" fontId="5" fillId="0" borderId="12" xfId="44" applyNumberFormat="1" applyFont="1" applyBorder="1" applyAlignment="1">
      <alignment horizontal="center"/>
      <protection/>
    </xf>
    <xf numFmtId="1" fontId="5" fillId="0" borderId="15" xfId="44" applyNumberFormat="1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3" fontId="5" fillId="0" borderId="10" xfId="36" applyNumberFormat="1" applyFont="1" applyBorder="1" applyAlignment="1">
      <alignment horizontal="center"/>
    </xf>
    <xf numFmtId="180" fontId="5" fillId="0" borderId="10" xfId="36" applyNumberFormat="1" applyFont="1" applyBorder="1" applyAlignment="1">
      <alignment/>
    </xf>
    <xf numFmtId="0" fontId="5" fillId="0" borderId="11" xfId="0" applyFont="1" applyBorder="1" applyAlignment="1">
      <alignment/>
    </xf>
    <xf numFmtId="183" fontId="5" fillId="0" borderId="11" xfId="36" applyNumberFormat="1" applyFont="1" applyBorder="1" applyAlignment="1">
      <alignment horizontal="center"/>
    </xf>
    <xf numFmtId="180" fontId="5" fillId="0" borderId="11" xfId="36" applyNumberFormat="1" applyFont="1" applyBorder="1" applyAlignment="1">
      <alignment/>
    </xf>
    <xf numFmtId="0" fontId="5" fillId="0" borderId="15" xfId="0" applyFont="1" applyBorder="1" applyAlignment="1">
      <alignment/>
    </xf>
    <xf numFmtId="183" fontId="5" fillId="0" borderId="15" xfId="36" applyNumberFormat="1" applyFont="1" applyBorder="1" applyAlignment="1">
      <alignment horizontal="center"/>
    </xf>
    <xf numFmtId="180" fontId="5" fillId="0" borderId="15" xfId="36" applyNumberFormat="1" applyFont="1" applyBorder="1" applyAlignment="1">
      <alignment/>
    </xf>
    <xf numFmtId="180" fontId="5" fillId="0" borderId="18" xfId="36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180" fontId="5" fillId="0" borderId="19" xfId="36" applyNumberFormat="1" applyFont="1" applyBorder="1" applyAlignment="1">
      <alignment/>
    </xf>
    <xf numFmtId="43" fontId="5" fillId="0" borderId="0" xfId="3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80" fontId="8" fillId="34" borderId="10" xfId="36" applyNumberFormat="1" applyFont="1" applyFill="1" applyBorder="1" applyAlignment="1">
      <alignment horizontal="center" vertical="center"/>
    </xf>
    <xf numFmtId="180" fontId="9" fillId="7" borderId="10" xfId="36" applyNumberFormat="1" applyFont="1" applyFill="1" applyBorder="1" applyAlignment="1">
      <alignment vertical="center"/>
    </xf>
    <xf numFmtId="0" fontId="8" fillId="7" borderId="11" xfId="0" applyFont="1" applyFill="1" applyBorder="1" applyAlignment="1">
      <alignment horizontal="center" vertical="center" wrapText="1"/>
    </xf>
    <xf numFmtId="1" fontId="8" fillId="7" borderId="11" xfId="0" applyNumberFormat="1" applyFont="1" applyFill="1" applyBorder="1" applyAlignment="1">
      <alignment horizontal="center" vertical="center" wrapText="1"/>
    </xf>
    <xf numFmtId="183" fontId="8" fillId="7" borderId="11" xfId="36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/>
    </xf>
    <xf numFmtId="180" fontId="10" fillId="0" borderId="11" xfId="36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center"/>
    </xf>
    <xf numFmtId="180" fontId="10" fillId="0" borderId="12" xfId="36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/>
    </xf>
    <xf numFmtId="180" fontId="9" fillId="7" borderId="12" xfId="36" applyNumberFormat="1" applyFont="1" applyFill="1" applyBorder="1" applyAlignment="1">
      <alignment vertical="center"/>
    </xf>
    <xf numFmtId="1" fontId="8" fillId="7" borderId="12" xfId="0" applyNumberFormat="1" applyFont="1" applyFill="1" applyBorder="1" applyAlignment="1">
      <alignment horizontal="center"/>
    </xf>
    <xf numFmtId="1" fontId="8" fillId="7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0" fontId="8" fillId="7" borderId="12" xfId="36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80" fontId="10" fillId="0" borderId="15" xfId="36" applyNumberFormat="1" applyFont="1" applyFill="1" applyBorder="1" applyAlignment="1">
      <alignment vertical="center"/>
    </xf>
    <xf numFmtId="1" fontId="11" fillId="0" borderId="15" xfId="0" applyNumberFormat="1" applyFont="1" applyFill="1" applyBorder="1" applyAlignment="1">
      <alignment horizontal="center"/>
    </xf>
    <xf numFmtId="180" fontId="9" fillId="7" borderId="13" xfId="36" applyNumberFormat="1" applyFont="1" applyFill="1" applyBorder="1" applyAlignment="1">
      <alignment vertical="center"/>
    </xf>
    <xf numFmtId="1" fontId="8" fillId="7" borderId="13" xfId="0" applyNumberFormat="1" applyFont="1" applyFill="1" applyBorder="1" applyAlignment="1">
      <alignment horizontal="center"/>
    </xf>
    <xf numFmtId="180" fontId="8" fillId="7" borderId="13" xfId="36" applyNumberFormat="1" applyFont="1" applyFill="1" applyBorder="1" applyAlignment="1">
      <alignment horizontal="center"/>
    </xf>
    <xf numFmtId="180" fontId="10" fillId="0" borderId="13" xfId="36" applyNumberFormat="1" applyFont="1" applyFill="1" applyBorder="1" applyAlignment="1">
      <alignment vertic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12" xfId="36" applyNumberFormat="1" applyFont="1" applyFill="1" applyBorder="1" applyAlignment="1">
      <alignment horizontal="center"/>
    </xf>
    <xf numFmtId="1" fontId="54" fillId="0" borderId="12" xfId="0" applyNumberFormat="1" applyFont="1" applyFill="1" applyBorder="1" applyAlignment="1">
      <alignment horizontal="center" vertical="center"/>
    </xf>
    <xf numFmtId="1" fontId="54" fillId="0" borderId="13" xfId="0" applyNumberFormat="1" applyFont="1" applyFill="1" applyBorder="1" applyAlignment="1">
      <alignment horizontal="center" vertical="center"/>
    </xf>
    <xf numFmtId="1" fontId="55" fillId="7" borderId="13" xfId="0" applyNumberFormat="1" applyFont="1" applyFill="1" applyBorder="1" applyAlignment="1">
      <alignment horizontal="center" vertical="center"/>
    </xf>
    <xf numFmtId="1" fontId="55" fillId="7" borderId="13" xfId="0" applyNumberFormat="1" applyFont="1" applyFill="1" applyBorder="1" applyAlignment="1">
      <alignment horizontal="right" vertical="center"/>
    </xf>
    <xf numFmtId="1" fontId="8" fillId="7" borderId="13" xfId="36" applyNumberFormat="1" applyFont="1" applyFill="1" applyBorder="1" applyAlignment="1">
      <alignment horizontal="center"/>
    </xf>
    <xf numFmtId="1" fontId="8" fillId="7" borderId="12" xfId="36" applyNumberFormat="1" applyFont="1" applyFill="1" applyBorder="1" applyAlignment="1">
      <alignment horizontal="center"/>
    </xf>
    <xf numFmtId="1" fontId="11" fillId="0" borderId="13" xfId="36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 vertical="top" wrapText="1"/>
    </xf>
    <xf numFmtId="1" fontId="11" fillId="0" borderId="12" xfId="0" applyNumberFormat="1" applyFont="1" applyFill="1" applyBorder="1" applyAlignment="1">
      <alignment horizontal="center" vertical="center"/>
    </xf>
    <xf numFmtId="1" fontId="54" fillId="0" borderId="12" xfId="0" applyNumberFormat="1" applyFont="1" applyFill="1" applyBorder="1" applyAlignment="1">
      <alignment horizontal="center"/>
    </xf>
    <xf numFmtId="1" fontId="55" fillId="7" borderId="12" xfId="0" applyNumberFormat="1" applyFont="1" applyFill="1" applyBorder="1" applyAlignment="1">
      <alignment horizontal="center"/>
    </xf>
    <xf numFmtId="1" fontId="55" fillId="7" borderId="12" xfId="0" applyNumberFormat="1" applyFont="1" applyFill="1" applyBorder="1" applyAlignment="1">
      <alignment horizontal="right"/>
    </xf>
    <xf numFmtId="180" fontId="10" fillId="0" borderId="18" xfId="36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180" fontId="53" fillId="0" borderId="11" xfId="36" applyNumberFormat="1" applyFont="1" applyBorder="1" applyAlignment="1">
      <alignment/>
    </xf>
    <xf numFmtId="180" fontId="53" fillId="0" borderId="11" xfId="36" applyNumberFormat="1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3" fillId="0" borderId="17" xfId="0" applyFont="1" applyBorder="1" applyAlignment="1">
      <alignment/>
    </xf>
    <xf numFmtId="180" fontId="53" fillId="0" borderId="17" xfId="36" applyNumberFormat="1" applyFont="1" applyBorder="1" applyAlignment="1">
      <alignment/>
    </xf>
    <xf numFmtId="180" fontId="53" fillId="0" borderId="17" xfId="36" applyNumberFormat="1" applyFont="1" applyBorder="1" applyAlignment="1">
      <alignment horizontal="center"/>
    </xf>
    <xf numFmtId="0" fontId="53" fillId="0" borderId="17" xfId="0" applyFont="1" applyBorder="1" applyAlignment="1">
      <alignment horizontal="right"/>
    </xf>
    <xf numFmtId="180" fontId="53" fillId="0" borderId="17" xfId="36" applyNumberFormat="1" applyFont="1" applyBorder="1" applyAlignment="1">
      <alignment horizontal="right"/>
    </xf>
    <xf numFmtId="0" fontId="53" fillId="0" borderId="0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3" fillId="0" borderId="18" xfId="0" applyFont="1" applyBorder="1" applyAlignment="1">
      <alignment/>
    </xf>
    <xf numFmtId="180" fontId="53" fillId="0" borderId="18" xfId="36" applyNumberFormat="1" applyFont="1" applyBorder="1" applyAlignment="1">
      <alignment/>
    </xf>
    <xf numFmtId="180" fontId="53" fillId="0" borderId="18" xfId="36" applyNumberFormat="1" applyFont="1" applyBorder="1" applyAlignment="1">
      <alignment horizontal="center"/>
    </xf>
    <xf numFmtId="0" fontId="53" fillId="0" borderId="18" xfId="0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180" fontId="56" fillId="0" borderId="10" xfId="36" applyNumberFormat="1" applyFont="1" applyBorder="1" applyAlignment="1">
      <alignment/>
    </xf>
    <xf numFmtId="180" fontId="56" fillId="0" borderId="10" xfId="36" applyNumberFormat="1" applyFont="1" applyBorder="1" applyAlignment="1">
      <alignment horizontal="center"/>
    </xf>
    <xf numFmtId="0" fontId="56" fillId="0" borderId="10" xfId="0" applyFont="1" applyBorder="1" applyAlignment="1">
      <alignment/>
    </xf>
    <xf numFmtId="180" fontId="53" fillId="0" borderId="0" xfId="36" applyNumberFormat="1" applyFont="1" applyAlignment="1">
      <alignment/>
    </xf>
    <xf numFmtId="180" fontId="53" fillId="0" borderId="0" xfId="36" applyNumberFormat="1" applyFont="1" applyAlignment="1">
      <alignment horizontal="center"/>
    </xf>
    <xf numFmtId="0" fontId="53" fillId="0" borderId="0" xfId="0" applyFont="1" applyAlignment="1">
      <alignment horizontal="center"/>
    </xf>
    <xf numFmtId="180" fontId="3" fillId="0" borderId="14" xfId="36" applyNumberFormat="1" applyFont="1" applyFill="1" applyBorder="1" applyAlignment="1">
      <alignment vertical="center"/>
    </xf>
    <xf numFmtId="1" fontId="5" fillId="0" borderId="14" xfId="0" applyNumberFormat="1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180" fontId="5" fillId="0" borderId="12" xfId="36" applyNumberFormat="1" applyFont="1" applyBorder="1" applyAlignment="1">
      <alignment horizontal="center"/>
    </xf>
    <xf numFmtId="180" fontId="5" fillId="0" borderId="13" xfId="36" applyNumberFormat="1" applyFont="1" applyBorder="1" applyAlignment="1">
      <alignment horizontal="center"/>
    </xf>
    <xf numFmtId="180" fontId="5" fillId="0" borderId="11" xfId="36" applyNumberFormat="1" applyFont="1" applyBorder="1" applyAlignment="1">
      <alignment horizontal="center"/>
    </xf>
    <xf numFmtId="180" fontId="53" fillId="0" borderId="12" xfId="36" applyNumberFormat="1" applyFont="1" applyBorder="1" applyAlignment="1">
      <alignment horizontal="center" vertical="top" wrapText="1"/>
    </xf>
    <xf numFmtId="180" fontId="3" fillId="0" borderId="12" xfId="36" applyNumberFormat="1" applyFont="1" applyBorder="1" applyAlignment="1">
      <alignment horizontal="center"/>
    </xf>
    <xf numFmtId="180" fontId="5" fillId="0" borderId="15" xfId="36" applyNumberFormat="1" applyFont="1" applyBorder="1" applyAlignment="1">
      <alignment horizontal="center"/>
    </xf>
    <xf numFmtId="180" fontId="53" fillId="0" borderId="12" xfId="36" applyNumberFormat="1" applyFont="1" applyBorder="1" applyAlignment="1">
      <alignment horizontal="center" vertical="center"/>
    </xf>
    <xf numFmtId="180" fontId="53" fillId="0" borderId="13" xfId="36" applyNumberFormat="1" applyFont="1" applyBorder="1" applyAlignment="1">
      <alignment horizontal="center" vertical="center"/>
    </xf>
    <xf numFmtId="180" fontId="53" fillId="0" borderId="12" xfId="36" applyNumberFormat="1" applyFont="1" applyBorder="1" applyAlignment="1">
      <alignment horizontal="center"/>
    </xf>
    <xf numFmtId="180" fontId="5" fillId="0" borderId="14" xfId="36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80" fontId="3" fillId="0" borderId="13" xfId="36" applyNumberFormat="1" applyFont="1" applyBorder="1" applyAlignment="1">
      <alignment horizontal="center"/>
    </xf>
    <xf numFmtId="180" fontId="3" fillId="0" borderId="15" xfId="36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80" fontId="3" fillId="35" borderId="13" xfId="36" applyNumberFormat="1" applyFont="1" applyFill="1" applyBorder="1" applyAlignment="1">
      <alignment vertical="center"/>
    </xf>
    <xf numFmtId="1" fontId="5" fillId="0" borderId="13" xfId="44" applyNumberFormat="1" applyFont="1" applyBorder="1" applyAlignment="1">
      <alignment horizontal="center"/>
      <protection/>
    </xf>
    <xf numFmtId="180" fontId="11" fillId="0" borderId="12" xfId="36" applyNumberFormat="1" applyFont="1" applyFill="1" applyBorder="1" applyAlignment="1">
      <alignment horizontal="center"/>
    </xf>
    <xf numFmtId="180" fontId="11" fillId="0" borderId="12" xfId="36" applyNumberFormat="1" applyFont="1" applyFill="1" applyBorder="1" applyAlignment="1">
      <alignment/>
    </xf>
    <xf numFmtId="180" fontId="11" fillId="0" borderId="15" xfId="36" applyNumberFormat="1" applyFont="1" applyFill="1" applyBorder="1" applyAlignment="1">
      <alignment horizontal="center"/>
    </xf>
    <xf numFmtId="180" fontId="11" fillId="0" borderId="13" xfId="36" applyNumberFormat="1" applyFont="1" applyFill="1" applyBorder="1" applyAlignment="1">
      <alignment horizontal="center"/>
    </xf>
    <xf numFmtId="180" fontId="54" fillId="0" borderId="12" xfId="36" applyNumberFormat="1" applyFont="1" applyFill="1" applyBorder="1" applyAlignment="1">
      <alignment horizontal="center" vertical="center"/>
    </xf>
    <xf numFmtId="180" fontId="54" fillId="0" borderId="13" xfId="36" applyNumberFormat="1" applyFont="1" applyFill="1" applyBorder="1" applyAlignment="1">
      <alignment horizontal="center" vertical="center"/>
    </xf>
    <xf numFmtId="180" fontId="11" fillId="0" borderId="12" xfId="36" applyNumberFormat="1" applyFont="1" applyFill="1" applyBorder="1" applyAlignment="1">
      <alignment horizontal="center" vertical="center"/>
    </xf>
    <xf numFmtId="180" fontId="54" fillId="0" borderId="12" xfId="36" applyNumberFormat="1" applyFont="1" applyFill="1" applyBorder="1" applyAlignment="1">
      <alignment horizontal="center"/>
    </xf>
    <xf numFmtId="180" fontId="10" fillId="0" borderId="19" xfId="36" applyNumberFormat="1" applyFont="1" applyFill="1" applyBorder="1" applyAlignment="1">
      <alignment vertical="center"/>
    </xf>
    <xf numFmtId="1" fontId="11" fillId="0" borderId="19" xfId="0" applyNumberFormat="1" applyFont="1" applyFill="1" applyBorder="1" applyAlignment="1">
      <alignment horizontal="center"/>
    </xf>
    <xf numFmtId="180" fontId="11" fillId="0" borderId="19" xfId="36" applyNumberFormat="1" applyFont="1" applyFill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1" fontId="54" fillId="0" borderId="15" xfId="0" applyNumberFormat="1" applyFont="1" applyFill="1" applyBorder="1" applyAlignment="1">
      <alignment horizontal="center"/>
    </xf>
    <xf numFmtId="180" fontId="54" fillId="0" borderId="15" xfId="36" applyNumberFormat="1" applyFont="1" applyFill="1" applyBorder="1" applyAlignment="1">
      <alignment horizontal="center"/>
    </xf>
    <xf numFmtId="180" fontId="56" fillId="0" borderId="0" xfId="36" applyNumberFormat="1" applyFont="1" applyFill="1" applyAlignment="1">
      <alignment horizontal="center" vertical="center"/>
    </xf>
    <xf numFmtId="180" fontId="56" fillId="0" borderId="20" xfId="36" applyNumberFormat="1" applyFont="1" applyFill="1" applyBorder="1" applyAlignment="1">
      <alignment horizontal="left" vertical="center"/>
    </xf>
    <xf numFmtId="180" fontId="58" fillId="0" borderId="11" xfId="36" applyNumberFormat="1" applyFont="1" applyFill="1" applyBorder="1" applyAlignment="1">
      <alignment horizontal="center" vertical="center" wrapText="1"/>
    </xf>
    <xf numFmtId="180" fontId="58" fillId="0" borderId="18" xfId="36" applyNumberFormat="1" applyFont="1" applyFill="1" applyBorder="1" applyAlignment="1">
      <alignment horizontal="center" vertical="center"/>
    </xf>
    <xf numFmtId="180" fontId="59" fillId="0" borderId="11" xfId="36" applyNumberFormat="1" applyFont="1" applyFill="1" applyBorder="1" applyAlignment="1">
      <alignment horizontal="center" vertical="center"/>
    </xf>
    <xf numFmtId="180" fontId="59" fillId="0" borderId="18" xfId="36" applyNumberFormat="1" applyFont="1" applyFill="1" applyBorder="1" applyAlignment="1">
      <alignment horizontal="center" vertical="center"/>
    </xf>
    <xf numFmtId="180" fontId="55" fillId="0" borderId="11" xfId="36" applyNumberFormat="1" applyFont="1" applyFill="1" applyBorder="1" applyAlignment="1">
      <alignment horizontal="center" vertical="center"/>
    </xf>
    <xf numFmtId="180" fontId="55" fillId="0" borderId="18" xfId="36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43" fontId="4" fillId="0" borderId="0" xfId="3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20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กติ 2 7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6572\Local%20Settings\Temporary%20Internet%20Files\Content.IE5\B4KEDC5N\&#3586;&#3657;&#3629;&#3617;&#3641;&#3621;&#3629;&#3635;&#3648;&#3616;&#3629;\&#3617;&#3633;&#3597;&#3592;&#3634;&#3588;&#3637;&#3619;&#36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6572\Local%20Settings\Temporary%20Internet%20Files\Content.IE5\B4KEDC5N\&#3586;&#3657;&#3629;&#3617;&#3641;&#3621;&#3629;&#3635;&#3648;&#3616;&#3629;\&#3649;&#3623;&#3591;&#3651;&#3627;&#3597;&#36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5">
          <cell r="D45">
            <v>80</v>
          </cell>
        </row>
        <row r="46">
          <cell r="D46">
            <v>175</v>
          </cell>
        </row>
        <row r="51">
          <cell r="C51">
            <v>35</v>
          </cell>
          <cell r="D51">
            <v>70</v>
          </cell>
        </row>
        <row r="52">
          <cell r="C52">
            <v>23</v>
          </cell>
          <cell r="D52">
            <v>258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ิ่งส่งมาด้วย1"/>
      <sheetName val="สิ่งส่งมาด้วย2"/>
    </sheetNames>
    <sheetDataSet>
      <sheetData sheetId="0">
        <row r="46">
          <cell r="E46">
            <v>18</v>
          </cell>
          <cell r="F46">
            <v>120</v>
          </cell>
        </row>
        <row r="47">
          <cell r="E47">
            <v>5</v>
          </cell>
          <cell r="F47">
            <v>92</v>
          </cell>
        </row>
        <row r="48">
          <cell r="E48">
            <v>4</v>
          </cell>
          <cell r="F48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32"/>
  <sheetViews>
    <sheetView tabSelected="1" zoomScale="112" zoomScaleNormal="112" zoomScaleSheetLayoutView="115" zoomScalePageLayoutView="0" workbookViewId="0" topLeftCell="B1">
      <selection activeCell="B222" sqref="B222:G222"/>
    </sheetView>
  </sheetViews>
  <sheetFormatPr defaultColWidth="9.00390625" defaultRowHeight="20.25" customHeight="1"/>
  <cols>
    <col min="1" max="1" width="85.50390625" style="4" hidden="1" customWidth="1"/>
    <col min="2" max="2" width="8.25390625" style="6" customWidth="1"/>
    <col min="3" max="3" width="12.125" style="6" bestFit="1" customWidth="1"/>
    <col min="4" max="4" width="5.50390625" style="6" bestFit="1" customWidth="1"/>
    <col min="5" max="5" width="14.625" style="4" bestFit="1" customWidth="1"/>
    <col min="6" max="6" width="20.375" style="5" customWidth="1"/>
    <col min="7" max="7" width="26.125" style="5" customWidth="1"/>
    <col min="8" max="8" width="12.375" style="5" bestFit="1" customWidth="1"/>
    <col min="9" max="9" width="9.00390625" style="4" customWidth="1"/>
    <col min="10" max="10" width="26.375" style="4" bestFit="1" customWidth="1"/>
    <col min="11" max="11" width="7.50390625" style="4" bestFit="1" customWidth="1"/>
    <col min="12" max="16384" width="9.00390625" style="4" customWidth="1"/>
  </cols>
  <sheetData>
    <row r="1" spans="1:8" s="2" customFormat="1" ht="23.25">
      <c r="A1" s="242" t="s">
        <v>211</v>
      </c>
      <c r="B1" s="242"/>
      <c r="C1" s="242"/>
      <c r="D1" s="242"/>
      <c r="E1" s="242"/>
      <c r="F1" s="242"/>
      <c r="G1" s="242"/>
      <c r="H1" s="1"/>
    </row>
    <row r="2" spans="1:8" s="2" customFormat="1" ht="33.75" customHeight="1">
      <c r="A2" s="3" t="s">
        <v>210</v>
      </c>
      <c r="B2" s="241" t="s">
        <v>210</v>
      </c>
      <c r="C2" s="241"/>
      <c r="D2" s="241"/>
      <c r="E2" s="241"/>
      <c r="F2" s="241"/>
      <c r="G2" s="241"/>
      <c r="H2" s="1"/>
    </row>
    <row r="3" spans="2:7" ht="20.25" customHeight="1">
      <c r="B3" s="234" t="s">
        <v>217</v>
      </c>
      <c r="C3" s="234"/>
      <c r="D3" s="234"/>
      <c r="E3" s="234"/>
      <c r="F3" s="234"/>
      <c r="G3" s="234"/>
    </row>
    <row r="4" spans="2:8" s="6" customFormat="1" ht="20.25" customHeight="1">
      <c r="B4" s="239" t="s">
        <v>214</v>
      </c>
      <c r="C4" s="239" t="s">
        <v>215</v>
      </c>
      <c r="D4" s="239" t="s">
        <v>212</v>
      </c>
      <c r="E4" s="239" t="s">
        <v>216</v>
      </c>
      <c r="F4" s="237" t="s">
        <v>258</v>
      </c>
      <c r="G4" s="235" t="s">
        <v>259</v>
      </c>
      <c r="H4" s="7"/>
    </row>
    <row r="5" spans="2:8" s="6" customFormat="1" ht="45.75" customHeight="1">
      <c r="B5" s="240"/>
      <c r="C5" s="240"/>
      <c r="D5" s="240"/>
      <c r="E5" s="240"/>
      <c r="F5" s="238"/>
      <c r="G5" s="236"/>
      <c r="H5" s="7"/>
    </row>
    <row r="6" spans="2:8" ht="20.25" customHeight="1">
      <c r="B6" s="8" t="s">
        <v>7</v>
      </c>
      <c r="C6" s="9">
        <v>26</v>
      </c>
      <c r="D6" s="9"/>
      <c r="E6" s="10">
        <f>SUM(E7,E17,E23,E28,E37,E50,E56,E69,E75,E86,E94,E99,E104,E110,E123,E129,E141,E150,E169,E173,E180,E186,E197,E201,E212,E225)</f>
        <v>199</v>
      </c>
      <c r="F6" s="10">
        <v>2726801</v>
      </c>
      <c r="G6" s="10">
        <f>SUM(G7,G17,G23,G28,G37,G50,G56,G69,G75,G86,G94,G99,G104,G110,G123,G129,G141,G150,G169,G173,G180,G186,G197,G201,G212,G225)</f>
        <v>499585</v>
      </c>
      <c r="H6" s="4"/>
    </row>
    <row r="7" spans="2:7" s="11" customFormat="1" ht="20.25" customHeight="1">
      <c r="B7" s="12"/>
      <c r="C7" s="13" t="s">
        <v>8</v>
      </c>
      <c r="D7" s="14"/>
      <c r="E7" s="15">
        <v>9</v>
      </c>
      <c r="F7" s="16">
        <f>SUM(F8:F16)</f>
        <v>101981</v>
      </c>
      <c r="G7" s="17">
        <f>SUM(G8:G16)</f>
        <v>27220</v>
      </c>
    </row>
    <row r="8" spans="2:8" ht="20.25" customHeight="1">
      <c r="B8" s="18"/>
      <c r="C8" s="4"/>
      <c r="D8" s="18">
        <v>1</v>
      </c>
      <c r="E8" s="19" t="s">
        <v>9</v>
      </c>
      <c r="F8" s="20">
        <v>4612</v>
      </c>
      <c r="G8" s="21">
        <v>3284</v>
      </c>
      <c r="H8" s="4"/>
    </row>
    <row r="9" spans="2:8" ht="20.25" customHeight="1">
      <c r="B9" s="22"/>
      <c r="C9" s="22"/>
      <c r="D9" s="22">
        <v>2</v>
      </c>
      <c r="E9" s="23" t="s">
        <v>10</v>
      </c>
      <c r="F9" s="24">
        <v>6237</v>
      </c>
      <c r="G9" s="25">
        <v>2647</v>
      </c>
      <c r="H9" s="4"/>
    </row>
    <row r="10" spans="2:8" ht="20.25" customHeight="1">
      <c r="B10" s="22"/>
      <c r="C10" s="22"/>
      <c r="D10" s="22">
        <v>3</v>
      </c>
      <c r="E10" s="23" t="s">
        <v>11</v>
      </c>
      <c r="F10" s="24">
        <v>11937</v>
      </c>
      <c r="G10" s="25">
        <v>1215</v>
      </c>
      <c r="H10" s="4"/>
    </row>
    <row r="11" spans="2:8" ht="20.25" customHeight="1">
      <c r="B11" s="22"/>
      <c r="C11" s="22"/>
      <c r="D11" s="22">
        <v>4</v>
      </c>
      <c r="E11" s="23" t="s">
        <v>12</v>
      </c>
      <c r="F11" s="24">
        <v>19980</v>
      </c>
      <c r="G11" s="25">
        <v>4941</v>
      </c>
      <c r="H11" s="4"/>
    </row>
    <row r="12" spans="2:8" ht="20.25" customHeight="1">
      <c r="B12" s="22"/>
      <c r="C12" s="22"/>
      <c r="D12" s="22">
        <v>5</v>
      </c>
      <c r="E12" s="23" t="s">
        <v>13</v>
      </c>
      <c r="F12" s="24">
        <v>19784</v>
      </c>
      <c r="G12" s="25">
        <v>5386</v>
      </c>
      <c r="H12" s="4"/>
    </row>
    <row r="13" spans="2:8" ht="20.25" customHeight="1">
      <c r="B13" s="22"/>
      <c r="C13" s="22"/>
      <c r="D13" s="22">
        <v>6</v>
      </c>
      <c r="E13" s="23" t="s">
        <v>14</v>
      </c>
      <c r="F13" s="24">
        <v>8883</v>
      </c>
      <c r="G13" s="25">
        <v>2432</v>
      </c>
      <c r="H13" s="4"/>
    </row>
    <row r="14" spans="2:8" ht="20.25" customHeight="1">
      <c r="B14" s="22"/>
      <c r="C14" s="22"/>
      <c r="D14" s="22">
        <v>7</v>
      </c>
      <c r="E14" s="23" t="s">
        <v>230</v>
      </c>
      <c r="F14" s="24">
        <v>13538</v>
      </c>
      <c r="G14" s="25">
        <v>3215</v>
      </c>
      <c r="H14" s="4"/>
    </row>
    <row r="15" spans="2:8" ht="20.25" customHeight="1">
      <c r="B15" s="22"/>
      <c r="C15" s="22"/>
      <c r="D15" s="22">
        <v>8</v>
      </c>
      <c r="E15" s="23" t="s">
        <v>15</v>
      </c>
      <c r="F15" s="24">
        <v>6620</v>
      </c>
      <c r="G15" s="25">
        <v>1248</v>
      </c>
      <c r="H15" s="4"/>
    </row>
    <row r="16" spans="2:8" ht="20.25" customHeight="1">
      <c r="B16" s="22"/>
      <c r="C16" s="22"/>
      <c r="D16" s="22">
        <v>9</v>
      </c>
      <c r="E16" s="23" t="s">
        <v>2</v>
      </c>
      <c r="F16" s="24">
        <v>10390</v>
      </c>
      <c r="G16" s="25">
        <v>2852</v>
      </c>
      <c r="H16" s="4"/>
    </row>
    <row r="17" spans="2:7" s="11" customFormat="1" ht="20.25" customHeight="1">
      <c r="B17" s="26"/>
      <c r="C17" s="26" t="s">
        <v>16</v>
      </c>
      <c r="D17" s="26"/>
      <c r="E17" s="27">
        <v>5</v>
      </c>
      <c r="F17" s="28">
        <f>SUM(F18:F22)</f>
        <v>39782</v>
      </c>
      <c r="G17" s="29">
        <f>SUM(G18:G22)</f>
        <v>5628</v>
      </c>
    </row>
    <row r="18" spans="2:8" ht="20.25" customHeight="1">
      <c r="B18" s="30"/>
      <c r="C18" s="4"/>
      <c r="D18" s="30">
        <v>1</v>
      </c>
      <c r="E18" s="31" t="s">
        <v>17</v>
      </c>
      <c r="F18" s="32">
        <v>5024</v>
      </c>
      <c r="G18" s="33">
        <v>434</v>
      </c>
      <c r="H18" s="4"/>
    </row>
    <row r="19" spans="2:8" ht="20.25" customHeight="1">
      <c r="B19" s="22"/>
      <c r="C19" s="22"/>
      <c r="D19" s="22">
        <v>2</v>
      </c>
      <c r="E19" s="23" t="s">
        <v>18</v>
      </c>
      <c r="F19" s="34">
        <v>4672</v>
      </c>
      <c r="G19" s="25">
        <v>815</v>
      </c>
      <c r="H19" s="4"/>
    </row>
    <row r="20" spans="2:8" ht="20.25" customHeight="1">
      <c r="B20" s="22"/>
      <c r="C20" s="22"/>
      <c r="D20" s="22">
        <v>3</v>
      </c>
      <c r="E20" s="23" t="s">
        <v>19</v>
      </c>
      <c r="F20" s="34">
        <v>16953</v>
      </c>
      <c r="G20" s="25">
        <v>3864</v>
      </c>
      <c r="H20" s="4"/>
    </row>
    <row r="21" spans="2:8" ht="20.25" customHeight="1">
      <c r="B21" s="22"/>
      <c r="C21" s="22"/>
      <c r="D21" s="22">
        <v>4</v>
      </c>
      <c r="E21" s="23" t="s">
        <v>20</v>
      </c>
      <c r="F21" s="34">
        <v>6526</v>
      </c>
      <c r="G21" s="25">
        <v>356</v>
      </c>
      <c r="H21" s="4"/>
    </row>
    <row r="22" spans="2:8" ht="20.25" customHeight="1">
      <c r="B22" s="22"/>
      <c r="C22" s="22"/>
      <c r="D22" s="22">
        <v>5</v>
      </c>
      <c r="E22" s="23" t="s">
        <v>21</v>
      </c>
      <c r="F22" s="34">
        <v>6607</v>
      </c>
      <c r="G22" s="25">
        <v>159</v>
      </c>
      <c r="H22" s="4"/>
    </row>
    <row r="23" spans="2:8" ht="20.25" customHeight="1">
      <c r="B23" s="26"/>
      <c r="C23" s="26" t="s">
        <v>240</v>
      </c>
      <c r="D23" s="26"/>
      <c r="E23" s="27">
        <v>4</v>
      </c>
      <c r="F23" s="28">
        <f>SUM(F24:F27)</f>
        <v>67797</v>
      </c>
      <c r="G23" s="29">
        <f>SUM(G24:G27)</f>
        <v>8975</v>
      </c>
      <c r="H23" s="4"/>
    </row>
    <row r="24" spans="2:8" ht="20.25" customHeight="1">
      <c r="B24" s="30"/>
      <c r="C24" s="4"/>
      <c r="D24" s="30">
        <v>1</v>
      </c>
      <c r="E24" s="31" t="s">
        <v>234</v>
      </c>
      <c r="F24" s="35">
        <v>13456</v>
      </c>
      <c r="G24" s="33">
        <v>4553</v>
      </c>
      <c r="H24" s="4"/>
    </row>
    <row r="25" spans="2:8" ht="20.25" customHeight="1">
      <c r="B25" s="22"/>
      <c r="C25" s="22"/>
      <c r="D25" s="22">
        <v>2</v>
      </c>
      <c r="E25" s="23" t="s">
        <v>22</v>
      </c>
      <c r="F25" s="24">
        <v>12443</v>
      </c>
      <c r="G25" s="25">
        <v>927</v>
      </c>
      <c r="H25" s="4"/>
    </row>
    <row r="26" spans="2:8" ht="20.25" customHeight="1">
      <c r="B26" s="22"/>
      <c r="C26" s="22"/>
      <c r="D26" s="22">
        <v>3</v>
      </c>
      <c r="E26" s="23" t="s">
        <v>23</v>
      </c>
      <c r="F26" s="24">
        <v>14148</v>
      </c>
      <c r="G26" s="25">
        <v>2895</v>
      </c>
      <c r="H26" s="4"/>
    </row>
    <row r="27" spans="2:8" ht="20.25" customHeight="1">
      <c r="B27" s="22"/>
      <c r="C27" s="22"/>
      <c r="D27" s="22">
        <v>4</v>
      </c>
      <c r="E27" s="23" t="s">
        <v>24</v>
      </c>
      <c r="F27" s="24">
        <v>27750</v>
      </c>
      <c r="G27" s="25">
        <v>600</v>
      </c>
      <c r="H27" s="4"/>
    </row>
    <row r="28" spans="2:7" s="11" customFormat="1" ht="20.25" customHeight="1">
      <c r="B28" s="26"/>
      <c r="C28" s="26" t="s">
        <v>25</v>
      </c>
      <c r="D28" s="26"/>
      <c r="E28" s="27">
        <v>8</v>
      </c>
      <c r="F28" s="28">
        <f>SUM(F29:F36)</f>
        <v>122628</v>
      </c>
      <c r="G28" s="29">
        <f>SUM(G29:G36)</f>
        <v>18653</v>
      </c>
    </row>
    <row r="29" spans="2:8" ht="20.25" customHeight="1">
      <c r="B29" s="30"/>
      <c r="C29" s="4"/>
      <c r="D29" s="30">
        <v>1</v>
      </c>
      <c r="E29" s="31" t="s">
        <v>26</v>
      </c>
      <c r="F29" s="35">
        <v>12488</v>
      </c>
      <c r="G29" s="33">
        <v>2241</v>
      </c>
      <c r="H29" s="4"/>
    </row>
    <row r="30" spans="2:8" ht="20.25" customHeight="1">
      <c r="B30" s="22"/>
      <c r="C30" s="22"/>
      <c r="D30" s="22">
        <v>2</v>
      </c>
      <c r="E30" s="23" t="s">
        <v>27</v>
      </c>
      <c r="F30" s="24">
        <v>14196</v>
      </c>
      <c r="G30" s="25">
        <v>1338</v>
      </c>
      <c r="H30" s="4"/>
    </row>
    <row r="31" spans="2:8" ht="20.25" customHeight="1">
      <c r="B31" s="22"/>
      <c r="C31" s="22"/>
      <c r="D31" s="22">
        <v>3</v>
      </c>
      <c r="E31" s="23" t="s">
        <v>28</v>
      </c>
      <c r="F31" s="24">
        <v>16165</v>
      </c>
      <c r="G31" s="25">
        <v>3803</v>
      </c>
      <c r="H31" s="4"/>
    </row>
    <row r="32" spans="2:8" ht="20.25" customHeight="1">
      <c r="B32" s="22"/>
      <c r="C32" s="22"/>
      <c r="D32" s="22">
        <v>4</v>
      </c>
      <c r="E32" s="23" t="s">
        <v>29</v>
      </c>
      <c r="F32" s="24">
        <v>11423</v>
      </c>
      <c r="G32" s="25">
        <v>1688</v>
      </c>
      <c r="H32" s="4"/>
    </row>
    <row r="33" spans="2:8" ht="20.25" customHeight="1">
      <c r="B33" s="22"/>
      <c r="C33" s="22"/>
      <c r="D33" s="22">
        <v>5</v>
      </c>
      <c r="E33" s="23" t="s">
        <v>30</v>
      </c>
      <c r="F33" s="24">
        <v>19258</v>
      </c>
      <c r="G33" s="25">
        <v>842</v>
      </c>
      <c r="H33" s="4"/>
    </row>
    <row r="34" spans="2:8" ht="20.25" customHeight="1">
      <c r="B34" s="22"/>
      <c r="C34" s="22"/>
      <c r="D34" s="22">
        <v>6</v>
      </c>
      <c r="E34" s="23" t="s">
        <v>31</v>
      </c>
      <c r="F34" s="24">
        <v>21495</v>
      </c>
      <c r="G34" s="25">
        <v>3848</v>
      </c>
      <c r="H34" s="4"/>
    </row>
    <row r="35" spans="2:8" ht="20.25" customHeight="1">
      <c r="B35" s="22"/>
      <c r="C35" s="22"/>
      <c r="D35" s="22">
        <v>7</v>
      </c>
      <c r="E35" s="23" t="s">
        <v>32</v>
      </c>
      <c r="F35" s="24">
        <v>10909</v>
      </c>
      <c r="G35" s="25">
        <v>1699</v>
      </c>
      <c r="H35" s="4"/>
    </row>
    <row r="36" spans="2:8" ht="20.25" customHeight="1">
      <c r="B36" s="22"/>
      <c r="C36" s="22"/>
      <c r="D36" s="22">
        <v>8</v>
      </c>
      <c r="E36" s="23" t="s">
        <v>33</v>
      </c>
      <c r="F36" s="24">
        <v>16694</v>
      </c>
      <c r="G36" s="25">
        <v>3194</v>
      </c>
      <c r="H36" s="4"/>
    </row>
    <row r="37" spans="2:8" ht="20.25" customHeight="1">
      <c r="B37" s="26"/>
      <c r="C37" s="26" t="s">
        <v>34</v>
      </c>
      <c r="D37" s="26"/>
      <c r="E37" s="27">
        <v>12</v>
      </c>
      <c r="F37" s="28">
        <f>SUM(F38:F49)</f>
        <v>150610</v>
      </c>
      <c r="G37" s="29">
        <f>SUM(G38:G49)</f>
        <v>37330</v>
      </c>
      <c r="H37" s="4"/>
    </row>
    <row r="38" spans="2:8" ht="20.25" customHeight="1">
      <c r="B38" s="30"/>
      <c r="C38" s="4"/>
      <c r="D38" s="30">
        <v>1</v>
      </c>
      <c r="E38" s="31" t="s">
        <v>35</v>
      </c>
      <c r="F38" s="35">
        <v>14918</v>
      </c>
      <c r="G38" s="33">
        <v>4070</v>
      </c>
      <c r="H38" s="4"/>
    </row>
    <row r="39" spans="2:8" ht="20.25" customHeight="1">
      <c r="B39" s="22"/>
      <c r="C39" s="22"/>
      <c r="D39" s="22">
        <v>2</v>
      </c>
      <c r="E39" s="23" t="s">
        <v>36</v>
      </c>
      <c r="F39" s="24">
        <v>12917</v>
      </c>
      <c r="G39" s="25">
        <v>281</v>
      </c>
      <c r="H39" s="4"/>
    </row>
    <row r="40" spans="2:8" ht="20.25" customHeight="1">
      <c r="B40" s="30"/>
      <c r="C40" s="30"/>
      <c r="D40" s="30">
        <v>3</v>
      </c>
      <c r="E40" s="31" t="s">
        <v>37</v>
      </c>
      <c r="F40" s="35">
        <v>7618</v>
      </c>
      <c r="G40" s="33">
        <v>497</v>
      </c>
      <c r="H40" s="4"/>
    </row>
    <row r="41" spans="2:8" ht="20.25" customHeight="1">
      <c r="B41" s="22"/>
      <c r="C41" s="22"/>
      <c r="D41" s="22">
        <v>4</v>
      </c>
      <c r="E41" s="23" t="s">
        <v>38</v>
      </c>
      <c r="F41" s="24">
        <v>18969</v>
      </c>
      <c r="G41" s="25">
        <v>4097</v>
      </c>
      <c r="H41" s="4"/>
    </row>
    <row r="42" spans="2:8" ht="20.25" customHeight="1">
      <c r="B42" s="22"/>
      <c r="C42" s="22"/>
      <c r="D42" s="22">
        <v>5</v>
      </c>
      <c r="E42" s="23" t="s">
        <v>39</v>
      </c>
      <c r="F42" s="24">
        <v>11200</v>
      </c>
      <c r="G42" s="25">
        <v>4809</v>
      </c>
      <c r="H42" s="4"/>
    </row>
    <row r="43" spans="2:8" ht="20.25" customHeight="1">
      <c r="B43" s="22"/>
      <c r="C43" s="22"/>
      <c r="D43" s="22">
        <v>6</v>
      </c>
      <c r="E43" s="23" t="s">
        <v>6</v>
      </c>
      <c r="F43" s="24">
        <v>6906</v>
      </c>
      <c r="G43" s="25">
        <v>145</v>
      </c>
      <c r="H43" s="4"/>
    </row>
    <row r="44" spans="2:8" ht="20.25" customHeight="1">
      <c r="B44" s="22"/>
      <c r="C44" s="22"/>
      <c r="D44" s="22">
        <v>7</v>
      </c>
      <c r="E44" s="23" t="s">
        <v>40</v>
      </c>
      <c r="F44" s="24">
        <v>7570</v>
      </c>
      <c r="G44" s="25">
        <v>278</v>
      </c>
      <c r="H44" s="4"/>
    </row>
    <row r="45" spans="2:8" ht="20.25" customHeight="1">
      <c r="B45" s="22"/>
      <c r="C45" s="22"/>
      <c r="D45" s="22">
        <v>8</v>
      </c>
      <c r="E45" s="23" t="s">
        <v>41</v>
      </c>
      <c r="F45" s="24">
        <v>11263</v>
      </c>
      <c r="G45" s="25">
        <v>356</v>
      </c>
      <c r="H45" s="4"/>
    </row>
    <row r="46" spans="2:8" ht="20.25" customHeight="1">
      <c r="B46" s="22"/>
      <c r="C46" s="22"/>
      <c r="D46" s="22">
        <v>9</v>
      </c>
      <c r="E46" s="23" t="s">
        <v>42</v>
      </c>
      <c r="F46" s="24">
        <v>13400</v>
      </c>
      <c r="G46" s="25">
        <v>9592</v>
      </c>
      <c r="H46" s="4"/>
    </row>
    <row r="47" spans="2:8" ht="20.25" customHeight="1">
      <c r="B47" s="22"/>
      <c r="C47" s="22"/>
      <c r="D47" s="22">
        <v>10</v>
      </c>
      <c r="E47" s="23" t="s">
        <v>43</v>
      </c>
      <c r="F47" s="24">
        <v>15017</v>
      </c>
      <c r="G47" s="25">
        <v>4145</v>
      </c>
      <c r="H47" s="4"/>
    </row>
    <row r="48" spans="2:8" ht="20.25" customHeight="1">
      <c r="B48" s="22"/>
      <c r="C48" s="22"/>
      <c r="D48" s="22">
        <v>11</v>
      </c>
      <c r="E48" s="23" t="s">
        <v>219</v>
      </c>
      <c r="F48" s="24">
        <v>17543</v>
      </c>
      <c r="G48" s="25">
        <v>3374</v>
      </c>
      <c r="H48" s="4"/>
    </row>
    <row r="49" spans="2:8" ht="20.25" customHeight="1">
      <c r="B49" s="22"/>
      <c r="C49" s="22"/>
      <c r="D49" s="22">
        <v>12</v>
      </c>
      <c r="E49" s="23" t="s">
        <v>44</v>
      </c>
      <c r="F49" s="24">
        <v>13289</v>
      </c>
      <c r="G49" s="25">
        <v>5686</v>
      </c>
      <c r="H49" s="4"/>
    </row>
    <row r="50" spans="2:8" ht="20.25" customHeight="1">
      <c r="B50" s="26"/>
      <c r="C50" s="26" t="s">
        <v>45</v>
      </c>
      <c r="D50" s="26"/>
      <c r="E50" s="27">
        <v>5</v>
      </c>
      <c r="F50" s="28">
        <f>SUM(F51:F55)</f>
        <v>47728</v>
      </c>
      <c r="G50" s="29">
        <f>SUM(G51:G55)</f>
        <v>17591</v>
      </c>
      <c r="H50" s="4"/>
    </row>
    <row r="51" spans="2:8" ht="20.25" customHeight="1">
      <c r="B51" s="30"/>
      <c r="C51" s="4"/>
      <c r="D51" s="30">
        <v>1</v>
      </c>
      <c r="E51" s="31" t="s">
        <v>46</v>
      </c>
      <c r="F51" s="32">
        <v>8655</v>
      </c>
      <c r="G51" s="33">
        <v>2928</v>
      </c>
      <c r="H51" s="4"/>
    </row>
    <row r="52" spans="2:8" ht="20.25" customHeight="1">
      <c r="B52" s="22"/>
      <c r="C52" s="22"/>
      <c r="D52" s="22">
        <v>2</v>
      </c>
      <c r="E52" s="23" t="s">
        <v>47</v>
      </c>
      <c r="F52" s="34">
        <v>6866</v>
      </c>
      <c r="G52" s="25">
        <v>1756</v>
      </c>
      <c r="H52" s="4"/>
    </row>
    <row r="53" spans="2:8" ht="20.25" customHeight="1">
      <c r="B53" s="22"/>
      <c r="C53" s="22"/>
      <c r="D53" s="22">
        <v>3</v>
      </c>
      <c r="E53" s="23" t="s">
        <v>48</v>
      </c>
      <c r="F53" s="34">
        <v>12009</v>
      </c>
      <c r="G53" s="25">
        <v>5181</v>
      </c>
      <c r="H53" s="4"/>
    </row>
    <row r="54" spans="2:8" ht="20.25" customHeight="1">
      <c r="B54" s="22"/>
      <c r="C54" s="22"/>
      <c r="D54" s="22">
        <v>4</v>
      </c>
      <c r="E54" s="23" t="s">
        <v>49</v>
      </c>
      <c r="F54" s="34">
        <v>12700</v>
      </c>
      <c r="G54" s="25">
        <v>6015</v>
      </c>
      <c r="H54" s="4"/>
    </row>
    <row r="55" spans="2:8" ht="20.25" customHeight="1">
      <c r="B55" s="22"/>
      <c r="C55" s="22"/>
      <c r="D55" s="22">
        <v>5</v>
      </c>
      <c r="E55" s="23" t="s">
        <v>50</v>
      </c>
      <c r="F55" s="34">
        <v>7498</v>
      </c>
      <c r="G55" s="25">
        <v>1711</v>
      </c>
      <c r="H55" s="4"/>
    </row>
    <row r="56" spans="2:8" ht="20.25" customHeight="1">
      <c r="B56" s="26"/>
      <c r="C56" s="26" t="s">
        <v>51</v>
      </c>
      <c r="D56" s="26"/>
      <c r="E56" s="27">
        <v>12</v>
      </c>
      <c r="F56" s="28">
        <f>SUM(F57:F68)</f>
        <v>187649.5</v>
      </c>
      <c r="G56" s="29">
        <f>SUM(G57:G68)</f>
        <v>21403</v>
      </c>
      <c r="H56" s="4"/>
    </row>
    <row r="57" spans="2:8" ht="20.25" customHeight="1">
      <c r="B57" s="30"/>
      <c r="C57" s="4"/>
      <c r="D57" s="30">
        <v>1</v>
      </c>
      <c r="E57" s="31" t="s">
        <v>52</v>
      </c>
      <c r="F57" s="35">
        <v>18445</v>
      </c>
      <c r="G57" s="33">
        <v>1097</v>
      </c>
      <c r="H57" s="4"/>
    </row>
    <row r="58" spans="2:8" ht="20.25" customHeight="1">
      <c r="B58" s="22"/>
      <c r="C58" s="22"/>
      <c r="D58" s="22">
        <v>2</v>
      </c>
      <c r="E58" s="23" t="s">
        <v>53</v>
      </c>
      <c r="F58" s="24">
        <v>15461</v>
      </c>
      <c r="G58" s="25">
        <v>533</v>
      </c>
      <c r="H58" s="4"/>
    </row>
    <row r="59" spans="2:8" ht="20.25" customHeight="1">
      <c r="B59" s="22"/>
      <c r="C59" s="22"/>
      <c r="D59" s="22">
        <v>3</v>
      </c>
      <c r="E59" s="23" t="s">
        <v>54</v>
      </c>
      <c r="F59" s="24">
        <v>28956</v>
      </c>
      <c r="G59" s="25">
        <v>2603</v>
      </c>
      <c r="H59" s="4"/>
    </row>
    <row r="60" spans="2:8" ht="20.25" customHeight="1">
      <c r="B60" s="22"/>
      <c r="C60" s="22"/>
      <c r="D60" s="22">
        <v>4</v>
      </c>
      <c r="E60" s="23" t="s">
        <v>55</v>
      </c>
      <c r="F60" s="24">
        <v>13296</v>
      </c>
      <c r="G60" s="25">
        <v>630</v>
      </c>
      <c r="H60" s="4"/>
    </row>
    <row r="61" spans="2:8" ht="20.25" customHeight="1">
      <c r="B61" s="22"/>
      <c r="C61" s="22"/>
      <c r="D61" s="22">
        <v>5</v>
      </c>
      <c r="E61" s="23" t="s">
        <v>56</v>
      </c>
      <c r="F61" s="24">
        <v>17876</v>
      </c>
      <c r="G61" s="25">
        <v>1688</v>
      </c>
      <c r="H61" s="4"/>
    </row>
    <row r="62" spans="2:8" ht="20.25" customHeight="1">
      <c r="B62" s="22"/>
      <c r="C62" s="22"/>
      <c r="D62" s="22">
        <v>6</v>
      </c>
      <c r="E62" s="23" t="s">
        <v>57</v>
      </c>
      <c r="F62" s="24">
        <v>16091</v>
      </c>
      <c r="G62" s="25">
        <v>304</v>
      </c>
      <c r="H62" s="4"/>
    </row>
    <row r="63" spans="2:8" ht="20.25" customHeight="1">
      <c r="B63" s="22"/>
      <c r="C63" s="22"/>
      <c r="D63" s="22">
        <v>7</v>
      </c>
      <c r="E63" s="23" t="s">
        <v>58</v>
      </c>
      <c r="F63" s="24">
        <v>19744.5</v>
      </c>
      <c r="G63" s="25">
        <v>3266</v>
      </c>
      <c r="H63" s="4"/>
    </row>
    <row r="64" spans="2:8" ht="20.25" customHeight="1">
      <c r="B64" s="22"/>
      <c r="C64" s="22"/>
      <c r="D64" s="22">
        <v>8</v>
      </c>
      <c r="E64" s="23" t="s">
        <v>59</v>
      </c>
      <c r="F64" s="24">
        <v>10960</v>
      </c>
      <c r="G64" s="25">
        <v>1008</v>
      </c>
      <c r="H64" s="4"/>
    </row>
    <row r="65" spans="2:8" ht="20.25" customHeight="1">
      <c r="B65" s="22"/>
      <c r="C65" s="22"/>
      <c r="D65" s="22">
        <v>9</v>
      </c>
      <c r="E65" s="23" t="s">
        <v>60</v>
      </c>
      <c r="F65" s="24">
        <v>12824</v>
      </c>
      <c r="G65" s="25">
        <v>3616</v>
      </c>
      <c r="H65" s="4"/>
    </row>
    <row r="66" spans="2:8" ht="20.25" customHeight="1">
      <c r="B66" s="22"/>
      <c r="C66" s="22"/>
      <c r="D66" s="22">
        <v>10</v>
      </c>
      <c r="E66" s="23" t="s">
        <v>61</v>
      </c>
      <c r="F66" s="24">
        <v>4254</v>
      </c>
      <c r="G66" s="25">
        <v>2266</v>
      </c>
      <c r="H66" s="4"/>
    </row>
    <row r="67" spans="2:8" ht="20.25" customHeight="1">
      <c r="B67" s="22"/>
      <c r="C67" s="22"/>
      <c r="D67" s="22">
        <v>11</v>
      </c>
      <c r="E67" s="23" t="s">
        <v>62</v>
      </c>
      <c r="F67" s="24">
        <v>19316</v>
      </c>
      <c r="G67" s="25">
        <v>3244</v>
      </c>
      <c r="H67" s="4"/>
    </row>
    <row r="68" spans="2:8" ht="20.25" customHeight="1">
      <c r="B68" s="22"/>
      <c r="C68" s="22"/>
      <c r="D68" s="22">
        <v>12</v>
      </c>
      <c r="E68" s="23" t="s">
        <v>1</v>
      </c>
      <c r="F68" s="24">
        <v>10426</v>
      </c>
      <c r="G68" s="25">
        <v>1148</v>
      </c>
      <c r="H68" s="4"/>
    </row>
    <row r="69" spans="2:8" ht="20.25" customHeight="1">
      <c r="B69" s="26"/>
      <c r="C69" s="26" t="s">
        <v>63</v>
      </c>
      <c r="D69" s="26"/>
      <c r="E69" s="27">
        <v>5</v>
      </c>
      <c r="F69" s="28">
        <f>SUM(F70:F74)</f>
        <v>62272</v>
      </c>
      <c r="G69" s="29">
        <f>SUM(G70:G74)</f>
        <v>6997</v>
      </c>
      <c r="H69" s="4"/>
    </row>
    <row r="70" spans="2:8" ht="20.25" customHeight="1">
      <c r="B70" s="30"/>
      <c r="C70" s="4"/>
      <c r="D70" s="30">
        <v>1</v>
      </c>
      <c r="E70" s="31" t="s">
        <v>64</v>
      </c>
      <c r="F70" s="35">
        <v>10836</v>
      </c>
      <c r="G70" s="33">
        <v>1077</v>
      </c>
      <c r="H70" s="4"/>
    </row>
    <row r="71" spans="2:8" ht="20.25" customHeight="1">
      <c r="B71" s="22"/>
      <c r="C71" s="22"/>
      <c r="D71" s="22">
        <v>2</v>
      </c>
      <c r="E71" s="23" t="s">
        <v>4</v>
      </c>
      <c r="F71" s="24">
        <v>6573</v>
      </c>
      <c r="G71" s="25">
        <v>1724</v>
      </c>
      <c r="H71" s="4"/>
    </row>
    <row r="72" spans="2:8" ht="20.25" customHeight="1">
      <c r="B72" s="22"/>
      <c r="C72" s="22"/>
      <c r="D72" s="22">
        <v>3</v>
      </c>
      <c r="E72" s="23" t="s">
        <v>65</v>
      </c>
      <c r="F72" s="24">
        <v>18862</v>
      </c>
      <c r="G72" s="25">
        <v>3352</v>
      </c>
      <c r="H72" s="4"/>
    </row>
    <row r="73" spans="2:8" ht="20.25" customHeight="1">
      <c r="B73" s="22"/>
      <c r="C73" s="22"/>
      <c r="D73" s="22">
        <v>4</v>
      </c>
      <c r="E73" s="23" t="s">
        <v>201</v>
      </c>
      <c r="F73" s="34">
        <v>12237</v>
      </c>
      <c r="G73" s="36">
        <v>0</v>
      </c>
      <c r="H73" s="4"/>
    </row>
    <row r="74" spans="2:8" ht="20.25" customHeight="1">
      <c r="B74" s="22"/>
      <c r="C74" s="22"/>
      <c r="D74" s="22">
        <v>5</v>
      </c>
      <c r="E74" s="23" t="s">
        <v>225</v>
      </c>
      <c r="F74" s="24">
        <v>13764</v>
      </c>
      <c r="G74" s="25">
        <v>844</v>
      </c>
      <c r="H74" s="4"/>
    </row>
    <row r="75" spans="2:7" s="11" customFormat="1" ht="20.25" customHeight="1">
      <c r="B75" s="26"/>
      <c r="C75" s="26" t="s">
        <v>66</v>
      </c>
      <c r="D75" s="26"/>
      <c r="E75" s="27">
        <v>10</v>
      </c>
      <c r="F75" s="28">
        <f>SUM(F76:F85)</f>
        <v>132697</v>
      </c>
      <c r="G75" s="29">
        <f>SUM(G76:G85)</f>
        <v>36610</v>
      </c>
    </row>
    <row r="76" spans="2:8" ht="20.25" customHeight="1">
      <c r="B76" s="30"/>
      <c r="C76" s="4"/>
      <c r="D76" s="30">
        <v>1</v>
      </c>
      <c r="E76" s="31" t="s">
        <v>67</v>
      </c>
      <c r="F76" s="37">
        <v>12372</v>
      </c>
      <c r="G76" s="33">
        <v>2550</v>
      </c>
      <c r="H76" s="4"/>
    </row>
    <row r="77" spans="2:8" ht="20.25" customHeight="1">
      <c r="B77" s="22"/>
      <c r="C77" s="22"/>
      <c r="D77" s="22">
        <v>2</v>
      </c>
      <c r="E77" s="23" t="s">
        <v>231</v>
      </c>
      <c r="F77" s="38">
        <v>11760</v>
      </c>
      <c r="G77" s="25">
        <v>3416</v>
      </c>
      <c r="H77" s="4"/>
    </row>
    <row r="78" spans="2:8" ht="20.25" customHeight="1">
      <c r="B78" s="22"/>
      <c r="C78" s="22"/>
      <c r="D78" s="22">
        <v>3</v>
      </c>
      <c r="E78" s="23" t="s">
        <v>68</v>
      </c>
      <c r="F78" s="38">
        <v>12286</v>
      </c>
      <c r="G78" s="25">
        <v>2780</v>
      </c>
      <c r="H78" s="4"/>
    </row>
    <row r="79" spans="2:8" ht="20.25" customHeight="1">
      <c r="B79" s="22"/>
      <c r="C79" s="22"/>
      <c r="D79" s="22">
        <v>4</v>
      </c>
      <c r="E79" s="23" t="s">
        <v>69</v>
      </c>
      <c r="F79" s="38">
        <v>17981</v>
      </c>
      <c r="G79" s="25">
        <v>6935</v>
      </c>
      <c r="H79" s="4"/>
    </row>
    <row r="80" spans="2:8" ht="20.25" customHeight="1">
      <c r="B80" s="22"/>
      <c r="C80" s="22"/>
      <c r="D80" s="22">
        <v>5</v>
      </c>
      <c r="E80" s="23" t="s">
        <v>70</v>
      </c>
      <c r="F80" s="38">
        <v>13114</v>
      </c>
      <c r="G80" s="25">
        <v>4063</v>
      </c>
      <c r="H80" s="4"/>
    </row>
    <row r="81" spans="2:8" ht="20.25" customHeight="1">
      <c r="B81" s="22"/>
      <c r="C81" s="22"/>
      <c r="D81" s="22">
        <v>6</v>
      </c>
      <c r="E81" s="23" t="s">
        <v>71</v>
      </c>
      <c r="F81" s="38">
        <v>12327</v>
      </c>
      <c r="G81" s="25">
        <v>3288</v>
      </c>
      <c r="H81" s="4"/>
    </row>
    <row r="82" spans="2:8" ht="20.25" customHeight="1">
      <c r="B82" s="22"/>
      <c r="C82" s="22"/>
      <c r="D82" s="22">
        <v>7</v>
      </c>
      <c r="E82" s="23" t="s">
        <v>72</v>
      </c>
      <c r="F82" s="38">
        <v>19851</v>
      </c>
      <c r="G82" s="25">
        <v>3205</v>
      </c>
      <c r="H82" s="4"/>
    </row>
    <row r="83" spans="2:8" ht="20.25" customHeight="1">
      <c r="B83" s="22"/>
      <c r="C83" s="22"/>
      <c r="D83" s="22">
        <v>8</v>
      </c>
      <c r="E83" s="23" t="s">
        <v>229</v>
      </c>
      <c r="F83" s="38">
        <v>9528</v>
      </c>
      <c r="G83" s="25">
        <v>2573</v>
      </c>
      <c r="H83" s="4"/>
    </row>
    <row r="84" spans="2:8" ht="20.25" customHeight="1">
      <c r="B84" s="22"/>
      <c r="C84" s="22"/>
      <c r="D84" s="22">
        <v>9</v>
      </c>
      <c r="E84" s="23" t="s">
        <v>73</v>
      </c>
      <c r="F84" s="38">
        <v>11153</v>
      </c>
      <c r="G84" s="25">
        <v>2291</v>
      </c>
      <c r="H84" s="4"/>
    </row>
    <row r="85" spans="2:8" ht="20.25" customHeight="1">
      <c r="B85" s="22"/>
      <c r="C85" s="22"/>
      <c r="D85" s="22">
        <v>10</v>
      </c>
      <c r="E85" s="23" t="s">
        <v>74</v>
      </c>
      <c r="F85" s="38">
        <v>12325</v>
      </c>
      <c r="G85" s="25">
        <v>5509</v>
      </c>
      <c r="H85" s="4"/>
    </row>
    <row r="86" spans="2:8" ht="20.25" customHeight="1">
      <c r="B86" s="26"/>
      <c r="C86" s="26" t="s">
        <v>75</v>
      </c>
      <c r="D86" s="26"/>
      <c r="E86" s="27">
        <v>7</v>
      </c>
      <c r="F86" s="39">
        <f>SUM(F87:F93)</f>
        <v>96263</v>
      </c>
      <c r="G86" s="29">
        <f>SUM(G87:G93)</f>
        <v>9025</v>
      </c>
      <c r="H86" s="4"/>
    </row>
    <row r="87" spans="2:12" ht="20.25" customHeight="1">
      <c r="B87" s="30"/>
      <c r="C87" s="4"/>
      <c r="D87" s="30">
        <v>1</v>
      </c>
      <c r="E87" s="31" t="s">
        <v>76</v>
      </c>
      <c r="F87" s="40">
        <v>2840</v>
      </c>
      <c r="G87" s="33">
        <v>497</v>
      </c>
      <c r="H87" s="4"/>
      <c r="I87" s="41"/>
      <c r="J87" s="42"/>
      <c r="K87" s="42"/>
      <c r="L87" s="41"/>
    </row>
    <row r="88" spans="2:8" ht="20.25" customHeight="1">
      <c r="B88" s="22"/>
      <c r="C88" s="22"/>
      <c r="D88" s="22">
        <v>2</v>
      </c>
      <c r="E88" s="23" t="s">
        <v>77</v>
      </c>
      <c r="F88" s="43">
        <v>15010</v>
      </c>
      <c r="G88" s="25">
        <v>843</v>
      </c>
      <c r="H88" s="4"/>
    </row>
    <row r="89" spans="2:8" ht="20.25" customHeight="1">
      <c r="B89" s="22"/>
      <c r="C89" s="22"/>
      <c r="D89" s="22">
        <v>3</v>
      </c>
      <c r="E89" s="23" t="s">
        <v>11</v>
      </c>
      <c r="F89" s="43">
        <v>23470</v>
      </c>
      <c r="G89" s="25">
        <v>945</v>
      </c>
      <c r="H89" s="4"/>
    </row>
    <row r="90" spans="2:8" ht="20.25" customHeight="1">
      <c r="B90" s="22"/>
      <c r="C90" s="22"/>
      <c r="D90" s="22">
        <v>4</v>
      </c>
      <c r="E90" s="23" t="s">
        <v>236</v>
      </c>
      <c r="F90" s="43">
        <v>16956</v>
      </c>
      <c r="G90" s="25">
        <v>1305</v>
      </c>
      <c r="H90" s="4"/>
    </row>
    <row r="91" spans="2:8" ht="20.25" customHeight="1">
      <c r="B91" s="22"/>
      <c r="C91" s="22"/>
      <c r="D91" s="22">
        <v>5</v>
      </c>
      <c r="E91" s="23" t="s">
        <v>78</v>
      </c>
      <c r="F91" s="43">
        <v>11707</v>
      </c>
      <c r="G91" s="25">
        <v>1423</v>
      </c>
      <c r="H91" s="4"/>
    </row>
    <row r="92" spans="2:8" ht="20.25" customHeight="1">
      <c r="B92" s="22"/>
      <c r="C92" s="22"/>
      <c r="D92" s="22">
        <v>6</v>
      </c>
      <c r="E92" s="23" t="s">
        <v>79</v>
      </c>
      <c r="F92" s="43">
        <v>12870</v>
      </c>
      <c r="G92" s="25">
        <v>2934</v>
      </c>
      <c r="H92" s="4"/>
    </row>
    <row r="93" spans="2:8" ht="20.25" customHeight="1">
      <c r="B93" s="22"/>
      <c r="C93" s="22"/>
      <c r="D93" s="22">
        <v>7</v>
      </c>
      <c r="E93" s="23" t="s">
        <v>222</v>
      </c>
      <c r="F93" s="43">
        <v>13410</v>
      </c>
      <c r="G93" s="25">
        <v>1078</v>
      </c>
      <c r="H93" s="4"/>
    </row>
    <row r="94" spans="2:8" ht="20.25" customHeight="1">
      <c r="B94" s="26"/>
      <c r="C94" s="26" t="s">
        <v>218</v>
      </c>
      <c r="D94" s="26"/>
      <c r="E94" s="27">
        <v>4</v>
      </c>
      <c r="F94" s="44">
        <f>SUM(F95:F98)</f>
        <v>65451</v>
      </c>
      <c r="G94" s="29">
        <f>SUM(G95:G98)</f>
        <v>16631</v>
      </c>
      <c r="H94" s="4"/>
    </row>
    <row r="95" spans="2:8" ht="20.25" customHeight="1">
      <c r="B95" s="30"/>
      <c r="C95" s="4"/>
      <c r="D95" s="30">
        <v>1</v>
      </c>
      <c r="E95" s="31" t="s">
        <v>80</v>
      </c>
      <c r="F95" s="32">
        <v>25325</v>
      </c>
      <c r="G95" s="33">
        <v>6402</v>
      </c>
      <c r="H95" s="4"/>
    </row>
    <row r="96" spans="2:8" ht="20.25" customHeight="1">
      <c r="B96" s="22"/>
      <c r="C96" s="22"/>
      <c r="D96" s="22">
        <v>2</v>
      </c>
      <c r="E96" s="23" t="s">
        <v>21</v>
      </c>
      <c r="F96" s="34">
        <v>9120</v>
      </c>
      <c r="G96" s="25">
        <v>3913</v>
      </c>
      <c r="H96" s="4"/>
    </row>
    <row r="97" spans="2:8" ht="20.25" customHeight="1">
      <c r="B97" s="22"/>
      <c r="C97" s="22"/>
      <c r="D97" s="22">
        <v>3</v>
      </c>
      <c r="E97" s="23" t="s">
        <v>81</v>
      </c>
      <c r="F97" s="34">
        <v>16655</v>
      </c>
      <c r="G97" s="25">
        <v>3541</v>
      </c>
      <c r="H97" s="4"/>
    </row>
    <row r="98" spans="2:8" ht="20.25" customHeight="1">
      <c r="B98" s="22"/>
      <c r="C98" s="22"/>
      <c r="D98" s="22">
        <v>4</v>
      </c>
      <c r="E98" s="23" t="s">
        <v>223</v>
      </c>
      <c r="F98" s="34">
        <v>14351</v>
      </c>
      <c r="G98" s="25">
        <v>2775</v>
      </c>
      <c r="H98" s="4"/>
    </row>
    <row r="99" spans="2:8" ht="20.25" customHeight="1">
      <c r="B99" s="26"/>
      <c r="C99" s="26" t="s">
        <v>82</v>
      </c>
      <c r="D99" s="26"/>
      <c r="E99" s="27">
        <v>4</v>
      </c>
      <c r="F99" s="28">
        <f>SUM(F100:F103)</f>
        <v>33794</v>
      </c>
      <c r="G99" s="29">
        <f>SUM(G100:G103)</f>
        <v>10726</v>
      </c>
      <c r="H99" s="4"/>
    </row>
    <row r="100" spans="2:8" ht="20.25" customHeight="1">
      <c r="B100" s="30"/>
      <c r="C100" s="4"/>
      <c r="D100" s="30">
        <v>1</v>
      </c>
      <c r="E100" s="31" t="s">
        <v>83</v>
      </c>
      <c r="F100" s="35">
        <v>9434</v>
      </c>
      <c r="G100" s="33">
        <v>3248</v>
      </c>
      <c r="H100" s="4"/>
    </row>
    <row r="101" spans="2:8" ht="20.25" customHeight="1">
      <c r="B101" s="22"/>
      <c r="C101" s="22"/>
      <c r="D101" s="22">
        <v>2</v>
      </c>
      <c r="E101" s="23" t="s">
        <v>84</v>
      </c>
      <c r="F101" s="24">
        <v>5670</v>
      </c>
      <c r="G101" s="25">
        <v>1908</v>
      </c>
      <c r="H101" s="4"/>
    </row>
    <row r="102" spans="2:8" ht="20.25" customHeight="1">
      <c r="B102" s="22"/>
      <c r="C102" s="22"/>
      <c r="D102" s="22">
        <v>3</v>
      </c>
      <c r="E102" s="23" t="s">
        <v>85</v>
      </c>
      <c r="F102" s="24">
        <v>10726</v>
      </c>
      <c r="G102" s="25">
        <v>4561</v>
      </c>
      <c r="H102" s="4"/>
    </row>
    <row r="103" spans="2:8" ht="20.25" customHeight="1">
      <c r="B103" s="22"/>
      <c r="C103" s="22"/>
      <c r="D103" s="22">
        <v>4</v>
      </c>
      <c r="E103" s="23" t="s">
        <v>228</v>
      </c>
      <c r="F103" s="24">
        <v>7964</v>
      </c>
      <c r="G103" s="25">
        <v>1009</v>
      </c>
      <c r="H103" s="4"/>
    </row>
    <row r="104" spans="2:8" ht="20.25" customHeight="1">
      <c r="B104" s="26"/>
      <c r="C104" s="26" t="s">
        <v>86</v>
      </c>
      <c r="D104" s="26"/>
      <c r="E104" s="27">
        <v>5</v>
      </c>
      <c r="F104" s="28">
        <f>SUM(F105:F109)</f>
        <v>56136</v>
      </c>
      <c r="G104" s="29">
        <f>SUM(G105:G109)</f>
        <v>13726</v>
      </c>
      <c r="H104" s="4"/>
    </row>
    <row r="105" spans="2:8" ht="20.25" customHeight="1">
      <c r="B105" s="30"/>
      <c r="C105" s="4"/>
      <c r="D105" s="30">
        <v>1</v>
      </c>
      <c r="E105" s="31" t="s">
        <v>83</v>
      </c>
      <c r="F105" s="35">
        <v>10564</v>
      </c>
      <c r="G105" s="33">
        <v>2708</v>
      </c>
      <c r="H105" s="4"/>
    </row>
    <row r="106" spans="2:8" ht="20.25" customHeight="1">
      <c r="B106" s="22"/>
      <c r="C106" s="22"/>
      <c r="D106" s="22">
        <v>2</v>
      </c>
      <c r="E106" s="23" t="s">
        <v>87</v>
      </c>
      <c r="F106" s="24">
        <v>6584</v>
      </c>
      <c r="G106" s="25">
        <v>1401</v>
      </c>
      <c r="H106" s="4"/>
    </row>
    <row r="107" spans="2:8" ht="20.25" customHeight="1">
      <c r="B107" s="22"/>
      <c r="C107" s="22"/>
      <c r="D107" s="22">
        <v>3</v>
      </c>
      <c r="E107" s="23" t="s">
        <v>88</v>
      </c>
      <c r="F107" s="24">
        <v>8271</v>
      </c>
      <c r="G107" s="25">
        <v>2342</v>
      </c>
      <c r="H107" s="4"/>
    </row>
    <row r="108" spans="2:8" ht="20.25" customHeight="1">
      <c r="B108" s="22"/>
      <c r="C108" s="22"/>
      <c r="D108" s="22">
        <v>4</v>
      </c>
      <c r="E108" s="23" t="s">
        <v>89</v>
      </c>
      <c r="F108" s="24">
        <v>22631</v>
      </c>
      <c r="G108" s="25">
        <v>5894</v>
      </c>
      <c r="H108" s="4"/>
    </row>
    <row r="109" spans="2:8" ht="20.25" customHeight="1">
      <c r="B109" s="22"/>
      <c r="C109" s="22"/>
      <c r="D109" s="22">
        <v>5</v>
      </c>
      <c r="E109" s="23" t="s">
        <v>3</v>
      </c>
      <c r="F109" s="24">
        <v>8086</v>
      </c>
      <c r="G109" s="25">
        <v>1381</v>
      </c>
      <c r="H109" s="4"/>
    </row>
    <row r="110" spans="2:8" ht="20.25" customHeight="1">
      <c r="B110" s="26"/>
      <c r="C110" s="26" t="s">
        <v>90</v>
      </c>
      <c r="D110" s="26"/>
      <c r="E110" s="27">
        <v>12</v>
      </c>
      <c r="F110" s="28">
        <f>SUM(F111:F122)</f>
        <v>181952.75</v>
      </c>
      <c r="G110" s="29">
        <f>SUM(G111:G122)</f>
        <v>25467</v>
      </c>
      <c r="H110" s="4"/>
    </row>
    <row r="111" spans="2:8" ht="20.25" customHeight="1">
      <c r="B111" s="30"/>
      <c r="C111" s="4"/>
      <c r="D111" s="30">
        <v>1</v>
      </c>
      <c r="E111" s="31" t="s">
        <v>91</v>
      </c>
      <c r="F111" s="35">
        <v>10203.25</v>
      </c>
      <c r="G111" s="33">
        <v>1163</v>
      </c>
      <c r="H111" s="4"/>
    </row>
    <row r="112" spans="2:8" ht="20.25" customHeight="1">
      <c r="B112" s="22"/>
      <c r="C112" s="22"/>
      <c r="D112" s="22">
        <v>2</v>
      </c>
      <c r="E112" s="23" t="s">
        <v>92</v>
      </c>
      <c r="F112" s="24">
        <v>18872.5</v>
      </c>
      <c r="G112" s="25">
        <v>1098</v>
      </c>
      <c r="H112" s="4"/>
    </row>
    <row r="113" spans="2:8" ht="20.25" customHeight="1">
      <c r="B113" s="22"/>
      <c r="C113" s="22"/>
      <c r="D113" s="22">
        <v>3</v>
      </c>
      <c r="E113" s="23" t="s">
        <v>93</v>
      </c>
      <c r="F113" s="24">
        <v>17276.25</v>
      </c>
      <c r="G113" s="25">
        <v>4892</v>
      </c>
      <c r="H113" s="4"/>
    </row>
    <row r="114" spans="2:8" ht="20.25" customHeight="1">
      <c r="B114" s="30"/>
      <c r="C114" s="30"/>
      <c r="D114" s="30">
        <v>4</v>
      </c>
      <c r="E114" s="31" t="s">
        <v>94</v>
      </c>
      <c r="F114" s="35">
        <v>11932</v>
      </c>
      <c r="G114" s="33">
        <v>119</v>
      </c>
      <c r="H114" s="4"/>
    </row>
    <row r="115" spans="2:8" ht="20.25" customHeight="1">
      <c r="B115" s="22"/>
      <c r="C115" s="22"/>
      <c r="D115" s="22">
        <v>5</v>
      </c>
      <c r="E115" s="23" t="s">
        <v>95</v>
      </c>
      <c r="F115" s="24">
        <v>17622.5</v>
      </c>
      <c r="G115" s="25">
        <v>1173</v>
      </c>
      <c r="H115" s="4"/>
    </row>
    <row r="116" spans="2:8" ht="20.25" customHeight="1">
      <c r="B116" s="22"/>
      <c r="C116" s="22"/>
      <c r="D116" s="22">
        <v>6</v>
      </c>
      <c r="E116" s="23" t="s">
        <v>96</v>
      </c>
      <c r="F116" s="24">
        <v>13185.75</v>
      </c>
      <c r="G116" s="25">
        <v>643</v>
      </c>
      <c r="H116" s="4"/>
    </row>
    <row r="117" spans="2:8" ht="20.25" customHeight="1">
      <c r="B117" s="22"/>
      <c r="C117" s="22"/>
      <c r="D117" s="22">
        <v>7</v>
      </c>
      <c r="E117" s="23" t="s">
        <v>97</v>
      </c>
      <c r="F117" s="24">
        <v>17260.25</v>
      </c>
      <c r="G117" s="25">
        <v>1380</v>
      </c>
      <c r="H117" s="4"/>
    </row>
    <row r="118" spans="2:8" ht="20.25" customHeight="1">
      <c r="B118" s="22"/>
      <c r="C118" s="22"/>
      <c r="D118" s="22">
        <v>8</v>
      </c>
      <c r="E118" s="23" t="s">
        <v>98</v>
      </c>
      <c r="F118" s="24">
        <v>13953.5</v>
      </c>
      <c r="G118" s="25">
        <v>4180</v>
      </c>
      <c r="H118" s="4"/>
    </row>
    <row r="119" spans="2:8" ht="20.25" customHeight="1">
      <c r="B119" s="22"/>
      <c r="C119" s="22"/>
      <c r="D119" s="22">
        <v>9</v>
      </c>
      <c r="E119" s="23" t="s">
        <v>99</v>
      </c>
      <c r="F119" s="24">
        <v>15083.25</v>
      </c>
      <c r="G119" s="25">
        <v>3094</v>
      </c>
      <c r="H119" s="4"/>
    </row>
    <row r="120" spans="2:8" ht="20.25" customHeight="1">
      <c r="B120" s="22"/>
      <c r="C120" s="22"/>
      <c r="D120" s="22">
        <v>10</v>
      </c>
      <c r="E120" s="22" t="s">
        <v>100</v>
      </c>
      <c r="F120" s="24">
        <v>16816.75</v>
      </c>
      <c r="G120" s="25">
        <v>2672</v>
      </c>
      <c r="H120" s="4"/>
    </row>
    <row r="121" spans="2:8" ht="20.25" customHeight="1">
      <c r="B121" s="22"/>
      <c r="C121" s="22"/>
      <c r="D121" s="22">
        <v>11</v>
      </c>
      <c r="E121" s="22" t="s">
        <v>101</v>
      </c>
      <c r="F121" s="24">
        <v>23534.5</v>
      </c>
      <c r="G121" s="25">
        <v>5053</v>
      </c>
      <c r="H121" s="4"/>
    </row>
    <row r="122" spans="2:8" ht="20.25" customHeight="1">
      <c r="B122" s="22"/>
      <c r="C122" s="22"/>
      <c r="D122" s="22">
        <v>12</v>
      </c>
      <c r="E122" s="23" t="s">
        <v>202</v>
      </c>
      <c r="F122" s="34">
        <v>6212.25</v>
      </c>
      <c r="G122" s="36">
        <v>0</v>
      </c>
      <c r="H122" s="4"/>
    </row>
    <row r="123" spans="2:8" ht="20.25" customHeight="1">
      <c r="B123" s="26"/>
      <c r="C123" s="26" t="s">
        <v>102</v>
      </c>
      <c r="D123" s="26"/>
      <c r="E123" s="27">
        <v>5</v>
      </c>
      <c r="F123" s="28">
        <f>SUM(F124:F128)</f>
        <v>10845</v>
      </c>
      <c r="G123" s="39">
        <f>SUM(G124:G128)</f>
        <v>7594</v>
      </c>
      <c r="H123" s="4"/>
    </row>
    <row r="124" spans="2:8" ht="20.25" customHeight="1">
      <c r="B124" s="30"/>
      <c r="C124" s="4"/>
      <c r="D124" s="30">
        <v>1</v>
      </c>
      <c r="E124" s="31" t="s">
        <v>103</v>
      </c>
      <c r="F124" s="32">
        <v>1065</v>
      </c>
      <c r="G124" s="33">
        <v>1377</v>
      </c>
      <c r="H124" s="4"/>
    </row>
    <row r="125" spans="2:8" ht="20.25" customHeight="1">
      <c r="B125" s="22"/>
      <c r="C125" s="22"/>
      <c r="D125" s="22">
        <v>2</v>
      </c>
      <c r="E125" s="23" t="s">
        <v>104</v>
      </c>
      <c r="F125" s="34">
        <v>1230</v>
      </c>
      <c r="G125" s="25">
        <v>409</v>
      </c>
      <c r="H125" s="4"/>
    </row>
    <row r="126" spans="2:8" ht="20.25" customHeight="1">
      <c r="B126" s="22"/>
      <c r="C126" s="22"/>
      <c r="D126" s="22">
        <v>3</v>
      </c>
      <c r="E126" s="23" t="s">
        <v>105</v>
      </c>
      <c r="F126" s="34">
        <v>1625</v>
      </c>
      <c r="G126" s="25">
        <v>3573</v>
      </c>
      <c r="H126" s="4"/>
    </row>
    <row r="127" spans="2:8" ht="20.25" customHeight="1">
      <c r="B127" s="22"/>
      <c r="C127" s="22"/>
      <c r="D127" s="22">
        <v>4</v>
      </c>
      <c r="E127" s="23" t="s">
        <v>106</v>
      </c>
      <c r="F127" s="34">
        <v>1010</v>
      </c>
      <c r="G127" s="25">
        <v>566</v>
      </c>
      <c r="H127" s="4"/>
    </row>
    <row r="128" spans="2:8" ht="20.25" customHeight="1">
      <c r="B128" s="22"/>
      <c r="C128" s="22"/>
      <c r="D128" s="22">
        <v>5</v>
      </c>
      <c r="E128" s="23" t="s">
        <v>224</v>
      </c>
      <c r="F128" s="34">
        <v>5915</v>
      </c>
      <c r="G128" s="25">
        <v>1669</v>
      </c>
      <c r="H128" s="4"/>
    </row>
    <row r="129" spans="2:8" ht="20.25" customHeight="1">
      <c r="B129" s="26"/>
      <c r="C129" s="26" t="s">
        <v>107</v>
      </c>
      <c r="D129" s="26"/>
      <c r="E129" s="27">
        <v>11</v>
      </c>
      <c r="F129" s="28">
        <f>SUM(F130:F140)</f>
        <v>134672</v>
      </c>
      <c r="G129" s="29">
        <f>SUM(G130:G140)</f>
        <v>2854</v>
      </c>
      <c r="H129" s="4"/>
    </row>
    <row r="130" spans="2:8" ht="20.25" customHeight="1">
      <c r="B130" s="30"/>
      <c r="C130" s="4"/>
      <c r="D130" s="30">
        <v>1</v>
      </c>
      <c r="E130" s="31" t="s">
        <v>108</v>
      </c>
      <c r="F130" s="32">
        <v>20463</v>
      </c>
      <c r="G130" s="33">
        <v>659</v>
      </c>
      <c r="H130" s="4"/>
    </row>
    <row r="131" spans="2:8" ht="20.25" customHeight="1">
      <c r="B131" s="22"/>
      <c r="C131" s="22"/>
      <c r="D131" s="22">
        <v>2</v>
      </c>
      <c r="E131" s="23" t="s">
        <v>200</v>
      </c>
      <c r="F131" s="34">
        <v>7262</v>
      </c>
      <c r="G131" s="36">
        <v>0</v>
      </c>
      <c r="H131" s="4"/>
    </row>
    <row r="132" spans="2:8" ht="20.25" customHeight="1">
      <c r="B132" s="22"/>
      <c r="C132" s="22"/>
      <c r="D132" s="22">
        <v>3</v>
      </c>
      <c r="E132" s="23" t="s">
        <v>203</v>
      </c>
      <c r="F132" s="34">
        <v>9897</v>
      </c>
      <c r="G132" s="36">
        <v>0</v>
      </c>
      <c r="H132" s="4"/>
    </row>
    <row r="133" spans="2:8" ht="20.25" customHeight="1">
      <c r="B133" s="22"/>
      <c r="C133" s="22"/>
      <c r="D133" s="22">
        <v>4</v>
      </c>
      <c r="E133" s="23" t="s">
        <v>109</v>
      </c>
      <c r="F133" s="34">
        <v>11886</v>
      </c>
      <c r="G133" s="25">
        <v>47</v>
      </c>
      <c r="H133" s="4"/>
    </row>
    <row r="134" spans="2:8" ht="20.25" customHeight="1">
      <c r="B134" s="22"/>
      <c r="C134" s="22"/>
      <c r="D134" s="22">
        <v>5</v>
      </c>
      <c r="E134" s="23" t="s">
        <v>204</v>
      </c>
      <c r="F134" s="34">
        <v>20824</v>
      </c>
      <c r="G134" s="36">
        <v>0</v>
      </c>
      <c r="H134" s="4"/>
    </row>
    <row r="135" spans="2:8" ht="20.25" customHeight="1">
      <c r="B135" s="22"/>
      <c r="C135" s="22"/>
      <c r="D135" s="22">
        <v>6</v>
      </c>
      <c r="E135" s="23" t="s">
        <v>110</v>
      </c>
      <c r="F135" s="34">
        <v>8503</v>
      </c>
      <c r="G135" s="25">
        <v>447</v>
      </c>
      <c r="H135" s="4"/>
    </row>
    <row r="136" spans="2:8" ht="20.25" customHeight="1">
      <c r="B136" s="22"/>
      <c r="C136" s="22"/>
      <c r="D136" s="22">
        <v>7</v>
      </c>
      <c r="E136" s="23" t="s">
        <v>111</v>
      </c>
      <c r="F136" s="34">
        <v>3650</v>
      </c>
      <c r="G136" s="25">
        <v>593</v>
      </c>
      <c r="H136" s="4"/>
    </row>
    <row r="137" spans="2:8" ht="20.25" customHeight="1">
      <c r="B137" s="22"/>
      <c r="C137" s="22"/>
      <c r="D137" s="22">
        <v>8</v>
      </c>
      <c r="E137" s="23" t="s">
        <v>112</v>
      </c>
      <c r="F137" s="34">
        <v>7724</v>
      </c>
      <c r="G137" s="25">
        <v>634</v>
      </c>
      <c r="H137" s="4"/>
    </row>
    <row r="138" spans="2:8" ht="20.25" customHeight="1">
      <c r="B138" s="22"/>
      <c r="C138" s="22"/>
      <c r="D138" s="22">
        <v>9</v>
      </c>
      <c r="E138" s="23" t="s">
        <v>113</v>
      </c>
      <c r="F138" s="34">
        <v>11500</v>
      </c>
      <c r="G138" s="25">
        <v>134</v>
      </c>
      <c r="H138" s="4"/>
    </row>
    <row r="139" spans="2:8" ht="20.25" customHeight="1">
      <c r="B139" s="22"/>
      <c r="C139" s="22"/>
      <c r="D139" s="22">
        <v>10</v>
      </c>
      <c r="E139" s="23" t="s">
        <v>114</v>
      </c>
      <c r="F139" s="34">
        <v>20071</v>
      </c>
      <c r="G139" s="25">
        <v>154</v>
      </c>
      <c r="H139" s="4"/>
    </row>
    <row r="140" spans="2:8" ht="20.25" customHeight="1">
      <c r="B140" s="22"/>
      <c r="C140" s="22"/>
      <c r="D140" s="22">
        <v>11</v>
      </c>
      <c r="E140" s="23" t="s">
        <v>115</v>
      </c>
      <c r="F140" s="34">
        <v>12892</v>
      </c>
      <c r="G140" s="25">
        <v>186</v>
      </c>
      <c r="H140" s="4"/>
    </row>
    <row r="141" spans="2:8" ht="20.25" customHeight="1">
      <c r="B141" s="26"/>
      <c r="C141" s="26" t="s">
        <v>116</v>
      </c>
      <c r="D141" s="26"/>
      <c r="E141" s="27">
        <v>8</v>
      </c>
      <c r="F141" s="28">
        <f>SUM(F142:F149)</f>
        <v>122928</v>
      </c>
      <c r="G141" s="29">
        <f>SUM(G142:G149)</f>
        <v>28759</v>
      </c>
      <c r="H141" s="4"/>
    </row>
    <row r="142" spans="2:8" ht="20.25" customHeight="1">
      <c r="B142" s="30"/>
      <c r="C142" s="4"/>
      <c r="D142" s="30">
        <v>1</v>
      </c>
      <c r="E142" s="31" t="s">
        <v>117</v>
      </c>
      <c r="F142" s="32">
        <v>13603</v>
      </c>
      <c r="G142" s="33">
        <v>4552</v>
      </c>
      <c r="H142" s="4"/>
    </row>
    <row r="143" spans="2:8" ht="20.25" customHeight="1">
      <c r="B143" s="22"/>
      <c r="C143" s="22"/>
      <c r="D143" s="22">
        <v>2</v>
      </c>
      <c r="E143" s="23" t="s">
        <v>118</v>
      </c>
      <c r="F143" s="34">
        <v>13750</v>
      </c>
      <c r="G143" s="25">
        <v>1570</v>
      </c>
      <c r="H143" s="4"/>
    </row>
    <row r="144" spans="2:8" ht="20.25" customHeight="1">
      <c r="B144" s="22"/>
      <c r="C144" s="22"/>
      <c r="D144" s="22">
        <v>3</v>
      </c>
      <c r="E144" s="23" t="s">
        <v>226</v>
      </c>
      <c r="F144" s="34">
        <v>14434</v>
      </c>
      <c r="G144" s="25">
        <v>4890</v>
      </c>
      <c r="H144" s="4"/>
    </row>
    <row r="145" spans="2:8" ht="20.25" customHeight="1">
      <c r="B145" s="22"/>
      <c r="C145" s="22"/>
      <c r="D145" s="22">
        <v>4</v>
      </c>
      <c r="E145" s="23" t="s">
        <v>119</v>
      </c>
      <c r="F145" s="34">
        <v>16533</v>
      </c>
      <c r="G145" s="25">
        <v>984</v>
      </c>
      <c r="H145" s="4"/>
    </row>
    <row r="146" spans="2:8" ht="20.25" customHeight="1">
      <c r="B146" s="22"/>
      <c r="C146" s="22"/>
      <c r="D146" s="22">
        <v>5</v>
      </c>
      <c r="E146" s="23" t="s">
        <v>120</v>
      </c>
      <c r="F146" s="34">
        <v>14891</v>
      </c>
      <c r="G146" s="25">
        <v>2226</v>
      </c>
      <c r="H146" s="4"/>
    </row>
    <row r="147" spans="2:8" ht="20.25" customHeight="1">
      <c r="B147" s="22"/>
      <c r="C147" s="22"/>
      <c r="D147" s="22">
        <v>6</v>
      </c>
      <c r="E147" s="23" t="s">
        <v>121</v>
      </c>
      <c r="F147" s="34">
        <v>17647</v>
      </c>
      <c r="G147" s="25">
        <v>3429</v>
      </c>
      <c r="H147" s="4"/>
    </row>
    <row r="148" spans="2:8" ht="20.25" customHeight="1">
      <c r="B148" s="22"/>
      <c r="C148" s="22"/>
      <c r="D148" s="22">
        <v>7</v>
      </c>
      <c r="E148" s="23" t="s">
        <v>122</v>
      </c>
      <c r="F148" s="34">
        <v>15562</v>
      </c>
      <c r="G148" s="25">
        <v>2424</v>
      </c>
      <c r="H148" s="4"/>
    </row>
    <row r="149" spans="2:8" ht="20.25" customHeight="1">
      <c r="B149" s="45"/>
      <c r="C149" s="45"/>
      <c r="D149" s="45">
        <v>8</v>
      </c>
      <c r="E149" s="46" t="s">
        <v>0</v>
      </c>
      <c r="F149" s="47">
        <v>16508</v>
      </c>
      <c r="G149" s="48">
        <v>8684</v>
      </c>
      <c r="H149" s="4"/>
    </row>
    <row r="150" spans="2:8" ht="20.25" customHeight="1">
      <c r="B150" s="49"/>
      <c r="C150" s="49" t="s">
        <v>123</v>
      </c>
      <c r="D150" s="49"/>
      <c r="E150" s="50">
        <v>18</v>
      </c>
      <c r="F150" s="51">
        <f>SUM(F151:F168)</f>
        <v>289461</v>
      </c>
      <c r="G150" s="52">
        <f>SUM(G151:G168)</f>
        <v>56533</v>
      </c>
      <c r="H150" s="4"/>
    </row>
    <row r="151" spans="2:8" ht="20.25" customHeight="1">
      <c r="B151" s="30"/>
      <c r="C151" s="4"/>
      <c r="D151" s="30">
        <v>1</v>
      </c>
      <c r="E151" s="31" t="s">
        <v>124</v>
      </c>
      <c r="F151" s="32">
        <v>16143</v>
      </c>
      <c r="G151" s="33">
        <v>4949</v>
      </c>
      <c r="H151" s="4"/>
    </row>
    <row r="152" spans="2:8" ht="20.25" customHeight="1">
      <c r="B152" s="22"/>
      <c r="C152" s="22"/>
      <c r="D152" s="22">
        <v>2</v>
      </c>
      <c r="E152" s="23" t="s">
        <v>125</v>
      </c>
      <c r="F152" s="34">
        <v>8700</v>
      </c>
      <c r="G152" s="25">
        <v>547</v>
      </c>
      <c r="H152" s="4"/>
    </row>
    <row r="153" spans="2:8" ht="20.25" customHeight="1">
      <c r="B153" s="22"/>
      <c r="C153" s="22"/>
      <c r="D153" s="22">
        <v>3</v>
      </c>
      <c r="E153" s="23" t="s">
        <v>126</v>
      </c>
      <c r="F153" s="34">
        <v>20005</v>
      </c>
      <c r="G153" s="25">
        <v>14418</v>
      </c>
      <c r="H153" s="4"/>
    </row>
    <row r="154" spans="2:8" ht="20.25" customHeight="1">
      <c r="B154" s="22"/>
      <c r="C154" s="22"/>
      <c r="D154" s="22">
        <v>4</v>
      </c>
      <c r="E154" s="23" t="s">
        <v>127</v>
      </c>
      <c r="F154" s="34">
        <v>11246</v>
      </c>
      <c r="G154" s="25">
        <v>875</v>
      </c>
      <c r="H154" s="4"/>
    </row>
    <row r="155" spans="2:8" ht="20.25" customHeight="1">
      <c r="B155" s="22"/>
      <c r="C155" s="22"/>
      <c r="D155" s="22">
        <v>5</v>
      </c>
      <c r="E155" s="23" t="s">
        <v>128</v>
      </c>
      <c r="F155" s="34">
        <v>10985</v>
      </c>
      <c r="G155" s="25">
        <v>6136</v>
      </c>
      <c r="H155" s="4"/>
    </row>
    <row r="156" spans="2:8" ht="20.25" customHeight="1">
      <c r="B156" s="22"/>
      <c r="C156" s="22"/>
      <c r="D156" s="22">
        <v>6</v>
      </c>
      <c r="E156" s="23" t="s">
        <v>129</v>
      </c>
      <c r="F156" s="34">
        <v>11588</v>
      </c>
      <c r="G156" s="25">
        <v>2902</v>
      </c>
      <c r="H156" s="4"/>
    </row>
    <row r="157" spans="2:8" ht="20.25" customHeight="1">
      <c r="B157" s="22"/>
      <c r="C157" s="22"/>
      <c r="D157" s="22">
        <v>7</v>
      </c>
      <c r="E157" s="23" t="s">
        <v>231</v>
      </c>
      <c r="F157" s="34">
        <v>840</v>
      </c>
      <c r="G157" s="25">
        <v>92</v>
      </c>
      <c r="H157" s="4"/>
    </row>
    <row r="158" spans="2:8" ht="20.25" customHeight="1">
      <c r="B158" s="22"/>
      <c r="C158" s="22"/>
      <c r="D158" s="22">
        <v>8</v>
      </c>
      <c r="E158" s="23" t="s">
        <v>130</v>
      </c>
      <c r="F158" s="34">
        <v>32280</v>
      </c>
      <c r="G158" s="25">
        <v>8030</v>
      </c>
      <c r="H158" s="4"/>
    </row>
    <row r="159" spans="2:8" ht="20.25" customHeight="1">
      <c r="B159" s="22"/>
      <c r="C159" s="22"/>
      <c r="D159" s="22">
        <v>9</v>
      </c>
      <c r="E159" s="23" t="s">
        <v>131</v>
      </c>
      <c r="F159" s="34">
        <v>27591</v>
      </c>
      <c r="G159" s="25">
        <v>737</v>
      </c>
      <c r="H159" s="4"/>
    </row>
    <row r="160" spans="2:8" ht="20.25" customHeight="1">
      <c r="B160" s="22"/>
      <c r="C160" s="22"/>
      <c r="D160" s="22">
        <v>10</v>
      </c>
      <c r="E160" s="23" t="s">
        <v>132</v>
      </c>
      <c r="F160" s="34">
        <v>6638</v>
      </c>
      <c r="G160" s="25">
        <v>195</v>
      </c>
      <c r="H160" s="4"/>
    </row>
    <row r="161" spans="2:8" ht="20.25" customHeight="1">
      <c r="B161" s="22"/>
      <c r="C161" s="22"/>
      <c r="D161" s="22">
        <v>11</v>
      </c>
      <c r="E161" s="23" t="s">
        <v>133</v>
      </c>
      <c r="F161" s="34">
        <v>21530</v>
      </c>
      <c r="G161" s="25">
        <v>1838</v>
      </c>
      <c r="H161" s="4"/>
    </row>
    <row r="162" spans="2:8" ht="20.25" customHeight="1">
      <c r="B162" s="22"/>
      <c r="C162" s="22"/>
      <c r="D162" s="22">
        <v>12</v>
      </c>
      <c r="E162" s="23" t="s">
        <v>134</v>
      </c>
      <c r="F162" s="34">
        <v>22192</v>
      </c>
      <c r="G162" s="25">
        <v>2423</v>
      </c>
      <c r="H162" s="4"/>
    </row>
    <row r="163" spans="2:8" ht="20.25" customHeight="1">
      <c r="B163" s="22"/>
      <c r="C163" s="22"/>
      <c r="D163" s="22">
        <v>13</v>
      </c>
      <c r="E163" s="23" t="s">
        <v>135</v>
      </c>
      <c r="F163" s="34">
        <v>17336</v>
      </c>
      <c r="G163" s="25">
        <v>1878</v>
      </c>
      <c r="H163" s="4"/>
    </row>
    <row r="164" spans="2:8" ht="20.25" customHeight="1">
      <c r="B164" s="22"/>
      <c r="C164" s="22"/>
      <c r="D164" s="22">
        <v>14</v>
      </c>
      <c r="E164" s="23" t="s">
        <v>227</v>
      </c>
      <c r="F164" s="34">
        <v>7076</v>
      </c>
      <c r="G164" s="25">
        <v>3173</v>
      </c>
      <c r="H164" s="4"/>
    </row>
    <row r="165" spans="2:8" ht="20.25" customHeight="1">
      <c r="B165" s="22"/>
      <c r="C165" s="22"/>
      <c r="D165" s="22">
        <v>15</v>
      </c>
      <c r="E165" s="23" t="s">
        <v>235</v>
      </c>
      <c r="F165" s="34">
        <v>15150</v>
      </c>
      <c r="G165" s="25">
        <v>935</v>
      </c>
      <c r="H165" s="4"/>
    </row>
    <row r="166" spans="2:8" ht="20.25" customHeight="1">
      <c r="B166" s="22"/>
      <c r="C166" s="22"/>
      <c r="D166" s="22">
        <v>16</v>
      </c>
      <c r="E166" s="23" t="s">
        <v>136</v>
      </c>
      <c r="F166" s="34">
        <v>32776</v>
      </c>
      <c r="G166" s="25">
        <v>3766</v>
      </c>
      <c r="H166" s="4"/>
    </row>
    <row r="167" spans="2:8" ht="20.25" customHeight="1">
      <c r="B167" s="22"/>
      <c r="C167" s="22"/>
      <c r="D167" s="22">
        <v>17</v>
      </c>
      <c r="E167" s="23" t="s">
        <v>5</v>
      </c>
      <c r="F167" s="34">
        <v>12610</v>
      </c>
      <c r="G167" s="25">
        <v>1685</v>
      </c>
      <c r="H167" s="4"/>
    </row>
    <row r="168" spans="2:8" ht="20.25" customHeight="1">
      <c r="B168" s="22"/>
      <c r="C168" s="22"/>
      <c r="D168" s="22">
        <v>18</v>
      </c>
      <c r="E168" s="23" t="s">
        <v>137</v>
      </c>
      <c r="F168" s="34">
        <v>14775</v>
      </c>
      <c r="G168" s="25">
        <v>1954</v>
      </c>
      <c r="H168" s="4"/>
    </row>
    <row r="169" spans="2:8" ht="20.25" customHeight="1">
      <c r="B169" s="26"/>
      <c r="C169" s="26" t="s">
        <v>138</v>
      </c>
      <c r="D169" s="26"/>
      <c r="E169" s="27">
        <v>3</v>
      </c>
      <c r="F169" s="28">
        <f>SUM(F170:F172)</f>
        <v>19621</v>
      </c>
      <c r="G169" s="29">
        <f>SUM(G170:G172)</f>
        <v>3165</v>
      </c>
      <c r="H169" s="4"/>
    </row>
    <row r="170" spans="2:8" ht="20.25" customHeight="1">
      <c r="B170" s="30"/>
      <c r="C170" s="4"/>
      <c r="D170" s="30">
        <v>1</v>
      </c>
      <c r="E170" s="31" t="s">
        <v>220</v>
      </c>
      <c r="F170" s="35">
        <v>4808</v>
      </c>
      <c r="G170" s="33">
        <v>397</v>
      </c>
      <c r="H170" s="4"/>
    </row>
    <row r="171" spans="2:8" ht="20.25" customHeight="1">
      <c r="B171" s="22"/>
      <c r="C171" s="22"/>
      <c r="D171" s="22">
        <v>2</v>
      </c>
      <c r="E171" s="23" t="s">
        <v>231</v>
      </c>
      <c r="F171" s="24">
        <v>9833</v>
      </c>
      <c r="G171" s="25">
        <v>1853</v>
      </c>
      <c r="H171" s="4"/>
    </row>
    <row r="172" spans="2:8" ht="20.25" customHeight="1">
      <c r="B172" s="22"/>
      <c r="C172" s="22"/>
      <c r="D172" s="22">
        <v>3</v>
      </c>
      <c r="E172" s="23" t="s">
        <v>139</v>
      </c>
      <c r="F172" s="24">
        <v>4980</v>
      </c>
      <c r="G172" s="25">
        <v>915</v>
      </c>
      <c r="H172" s="4"/>
    </row>
    <row r="173" spans="2:8" ht="20.25" customHeight="1">
      <c r="B173" s="26"/>
      <c r="C173" s="26" t="s">
        <v>140</v>
      </c>
      <c r="D173" s="26"/>
      <c r="E173" s="27">
        <v>6</v>
      </c>
      <c r="F173" s="28">
        <f>SUM(F174:F179)</f>
        <v>117683.5</v>
      </c>
      <c r="G173" s="29">
        <f>SUM(G174:G179)</f>
        <v>19371</v>
      </c>
      <c r="H173" s="4"/>
    </row>
    <row r="174" spans="2:8" ht="20.25" customHeight="1">
      <c r="B174" s="30"/>
      <c r="C174" s="4"/>
      <c r="D174" s="30">
        <v>1</v>
      </c>
      <c r="E174" s="31" t="s">
        <v>141</v>
      </c>
      <c r="F174" s="35">
        <v>29836.25</v>
      </c>
      <c r="G174" s="33">
        <v>5953</v>
      </c>
      <c r="H174" s="4"/>
    </row>
    <row r="175" spans="2:8" ht="20.25" customHeight="1">
      <c r="B175" s="22"/>
      <c r="C175" s="22"/>
      <c r="D175" s="22">
        <v>2</v>
      </c>
      <c r="E175" s="23" t="s">
        <v>142</v>
      </c>
      <c r="F175" s="24">
        <v>19212.75</v>
      </c>
      <c r="G175" s="25">
        <v>1784</v>
      </c>
      <c r="H175" s="4"/>
    </row>
    <row r="176" spans="2:8" ht="20.25" customHeight="1">
      <c r="B176" s="22"/>
      <c r="C176" s="22"/>
      <c r="D176" s="22">
        <v>3</v>
      </c>
      <c r="E176" s="23" t="s">
        <v>143</v>
      </c>
      <c r="F176" s="24">
        <v>14062.25</v>
      </c>
      <c r="G176" s="25">
        <v>3000</v>
      </c>
      <c r="H176" s="4"/>
    </row>
    <row r="177" spans="2:8" ht="20.25" customHeight="1">
      <c r="B177" s="22"/>
      <c r="C177" s="22"/>
      <c r="D177" s="22">
        <v>4</v>
      </c>
      <c r="E177" s="23" t="s">
        <v>144</v>
      </c>
      <c r="F177" s="24">
        <v>14556.75</v>
      </c>
      <c r="G177" s="25">
        <v>225</v>
      </c>
      <c r="H177" s="4"/>
    </row>
    <row r="178" spans="2:8" ht="20.25" customHeight="1">
      <c r="B178" s="22"/>
      <c r="C178" s="22"/>
      <c r="D178" s="22">
        <v>5</v>
      </c>
      <c r="E178" s="23" t="s">
        <v>145</v>
      </c>
      <c r="F178" s="24">
        <v>21679</v>
      </c>
      <c r="G178" s="25">
        <v>5686</v>
      </c>
      <c r="H178" s="4"/>
    </row>
    <row r="179" spans="2:8" ht="20.25" customHeight="1">
      <c r="B179" s="22"/>
      <c r="C179" s="22"/>
      <c r="D179" s="22">
        <v>6</v>
      </c>
      <c r="E179" s="23" t="s">
        <v>146</v>
      </c>
      <c r="F179" s="24">
        <v>18336.5</v>
      </c>
      <c r="G179" s="25">
        <v>2723</v>
      </c>
      <c r="H179" s="4"/>
    </row>
    <row r="180" spans="2:8" ht="20.25" customHeight="1">
      <c r="B180" s="26"/>
      <c r="C180" s="26" t="s">
        <v>147</v>
      </c>
      <c r="D180" s="26"/>
      <c r="E180" s="27">
        <v>5</v>
      </c>
      <c r="F180" s="28">
        <f>SUM(F181:F185)</f>
        <v>73468</v>
      </c>
      <c r="G180" s="29">
        <f>SUM(G181:G185)</f>
        <v>16691</v>
      </c>
      <c r="H180" s="4"/>
    </row>
    <row r="181" spans="2:8" ht="20.25" customHeight="1">
      <c r="B181" s="30"/>
      <c r="C181" s="4"/>
      <c r="D181" s="30">
        <v>1</v>
      </c>
      <c r="E181" s="31" t="s">
        <v>148</v>
      </c>
      <c r="F181" s="35">
        <v>15703</v>
      </c>
      <c r="G181" s="33">
        <v>2544</v>
      </c>
      <c r="H181" s="4"/>
    </row>
    <row r="182" spans="2:8" ht="20.25" customHeight="1">
      <c r="B182" s="22"/>
      <c r="C182" s="22"/>
      <c r="D182" s="22">
        <v>2</v>
      </c>
      <c r="E182" s="23" t="s">
        <v>149</v>
      </c>
      <c r="F182" s="24">
        <v>13662</v>
      </c>
      <c r="G182" s="25">
        <v>4116</v>
      </c>
      <c r="H182" s="4"/>
    </row>
    <row r="183" spans="2:8" ht="20.25" customHeight="1">
      <c r="B183" s="22"/>
      <c r="C183" s="22"/>
      <c r="D183" s="22">
        <v>3</v>
      </c>
      <c r="E183" s="23" t="s">
        <v>6</v>
      </c>
      <c r="F183" s="24">
        <v>17198</v>
      </c>
      <c r="G183" s="25">
        <v>4300</v>
      </c>
      <c r="H183" s="4"/>
    </row>
    <row r="184" spans="2:8" ht="20.25" customHeight="1">
      <c r="B184" s="22"/>
      <c r="C184" s="22"/>
      <c r="D184" s="22">
        <v>4</v>
      </c>
      <c r="E184" s="23" t="s">
        <v>150</v>
      </c>
      <c r="F184" s="24">
        <v>8146</v>
      </c>
      <c r="G184" s="25">
        <v>1904</v>
      </c>
      <c r="H184" s="4"/>
    </row>
    <row r="185" spans="2:8" ht="20.25" customHeight="1">
      <c r="B185" s="22"/>
      <c r="C185" s="22"/>
      <c r="D185" s="22">
        <v>5</v>
      </c>
      <c r="E185" s="23" t="s">
        <v>151</v>
      </c>
      <c r="F185" s="24">
        <v>18759</v>
      </c>
      <c r="G185" s="25">
        <v>3827</v>
      </c>
      <c r="H185" s="4"/>
    </row>
    <row r="186" spans="2:8" ht="20.25" customHeight="1">
      <c r="B186" s="26"/>
      <c r="C186" s="26" t="s">
        <v>152</v>
      </c>
      <c r="D186" s="26"/>
      <c r="E186" s="27">
        <v>10</v>
      </c>
      <c r="F186" s="28">
        <f>SUM(F187:F196)</f>
        <v>121562</v>
      </c>
      <c r="G186" s="29">
        <f>SUM(G187:G196)</f>
        <v>55783</v>
      </c>
      <c r="H186" s="4"/>
    </row>
    <row r="187" spans="2:8" ht="20.25" customHeight="1">
      <c r="B187" s="30"/>
      <c r="C187" s="4"/>
      <c r="D187" s="30">
        <v>1</v>
      </c>
      <c r="E187" s="31" t="s">
        <v>153</v>
      </c>
      <c r="F187" s="35">
        <v>8381</v>
      </c>
      <c r="G187" s="33">
        <v>4104</v>
      </c>
      <c r="H187" s="4"/>
    </row>
    <row r="188" spans="2:8" ht="20.25" customHeight="1">
      <c r="B188" s="22"/>
      <c r="C188" s="22"/>
      <c r="D188" s="22">
        <v>2</v>
      </c>
      <c r="E188" s="23" t="s">
        <v>154</v>
      </c>
      <c r="F188" s="24">
        <v>4300</v>
      </c>
      <c r="G188" s="25">
        <v>3565</v>
      </c>
      <c r="H188" s="4"/>
    </row>
    <row r="189" spans="2:8" ht="20.25" customHeight="1">
      <c r="B189" s="22"/>
      <c r="C189" s="22"/>
      <c r="D189" s="22">
        <v>3</v>
      </c>
      <c r="E189" s="23" t="s">
        <v>155</v>
      </c>
      <c r="F189" s="24">
        <v>17727</v>
      </c>
      <c r="G189" s="25">
        <v>6295</v>
      </c>
      <c r="H189" s="4"/>
    </row>
    <row r="190" spans="2:8" ht="20.25" customHeight="1">
      <c r="B190" s="22"/>
      <c r="C190" s="22"/>
      <c r="D190" s="22">
        <v>4</v>
      </c>
      <c r="E190" s="23" t="s">
        <v>156</v>
      </c>
      <c r="F190" s="24">
        <v>12830</v>
      </c>
      <c r="G190" s="25">
        <v>5219</v>
      </c>
      <c r="H190" s="4"/>
    </row>
    <row r="191" spans="2:8" ht="20.25" customHeight="1">
      <c r="B191" s="22"/>
      <c r="C191" s="22"/>
      <c r="D191" s="22">
        <v>5</v>
      </c>
      <c r="E191" s="23" t="s">
        <v>221</v>
      </c>
      <c r="F191" s="24">
        <v>5164</v>
      </c>
      <c r="G191" s="25">
        <v>3766</v>
      </c>
      <c r="H191" s="4"/>
    </row>
    <row r="192" spans="2:8" ht="20.25" customHeight="1">
      <c r="B192" s="22"/>
      <c r="C192" s="22"/>
      <c r="D192" s="22">
        <v>6</v>
      </c>
      <c r="E192" s="23" t="s">
        <v>157</v>
      </c>
      <c r="F192" s="24">
        <v>5445</v>
      </c>
      <c r="G192" s="25">
        <v>4798</v>
      </c>
      <c r="H192" s="4"/>
    </row>
    <row r="193" spans="2:8" ht="20.25" customHeight="1">
      <c r="B193" s="22"/>
      <c r="C193" s="22"/>
      <c r="D193" s="22">
        <v>7</v>
      </c>
      <c r="E193" s="23" t="s">
        <v>158</v>
      </c>
      <c r="F193" s="24">
        <v>19100</v>
      </c>
      <c r="G193" s="25">
        <v>7672</v>
      </c>
      <c r="H193" s="4"/>
    </row>
    <row r="194" spans="2:8" ht="20.25" customHeight="1">
      <c r="B194" s="22"/>
      <c r="C194" s="22"/>
      <c r="D194" s="22">
        <v>8</v>
      </c>
      <c r="E194" s="23" t="s">
        <v>159</v>
      </c>
      <c r="F194" s="24">
        <v>16990</v>
      </c>
      <c r="G194" s="25">
        <v>7765</v>
      </c>
      <c r="H194" s="4"/>
    </row>
    <row r="195" spans="2:8" ht="20.25" customHeight="1">
      <c r="B195" s="22"/>
      <c r="C195" s="22"/>
      <c r="D195" s="22">
        <v>9</v>
      </c>
      <c r="E195" s="23" t="s">
        <v>160</v>
      </c>
      <c r="F195" s="24">
        <v>19960</v>
      </c>
      <c r="G195" s="25">
        <v>7051</v>
      </c>
      <c r="H195" s="4"/>
    </row>
    <row r="196" spans="2:8" ht="20.25" customHeight="1">
      <c r="B196" s="22"/>
      <c r="C196" s="22"/>
      <c r="D196" s="22">
        <v>10</v>
      </c>
      <c r="E196" s="23" t="s">
        <v>161</v>
      </c>
      <c r="F196" s="24">
        <v>11665</v>
      </c>
      <c r="G196" s="25">
        <v>5548</v>
      </c>
      <c r="H196" s="4"/>
    </row>
    <row r="197" spans="2:8" ht="20.25" customHeight="1">
      <c r="B197" s="26"/>
      <c r="C197" s="26" t="s">
        <v>205</v>
      </c>
      <c r="D197" s="26"/>
      <c r="E197" s="27">
        <v>3</v>
      </c>
      <c r="F197" s="28">
        <f>SUM(F198:F200)</f>
        <v>57968</v>
      </c>
      <c r="G197" s="29">
        <f>SUM(G198:G200)</f>
        <v>8488</v>
      </c>
      <c r="H197" s="4"/>
    </row>
    <row r="198" spans="2:8" ht="20.25" customHeight="1">
      <c r="B198" s="30"/>
      <c r="C198" s="4"/>
      <c r="D198" s="30">
        <v>1</v>
      </c>
      <c r="E198" s="31" t="s">
        <v>162</v>
      </c>
      <c r="F198" s="32">
        <v>26112</v>
      </c>
      <c r="G198" s="33">
        <v>6759</v>
      </c>
      <c r="H198" s="4"/>
    </row>
    <row r="199" spans="2:8" ht="20.25" customHeight="1">
      <c r="B199" s="22"/>
      <c r="C199" s="22"/>
      <c r="D199" s="22">
        <v>2</v>
      </c>
      <c r="E199" s="23" t="s">
        <v>163</v>
      </c>
      <c r="F199" s="34">
        <v>18847</v>
      </c>
      <c r="G199" s="25">
        <v>394</v>
      </c>
      <c r="H199" s="4"/>
    </row>
    <row r="200" spans="2:8" ht="20.25" customHeight="1">
      <c r="B200" s="22"/>
      <c r="C200" s="22"/>
      <c r="D200" s="22">
        <v>3</v>
      </c>
      <c r="E200" s="23" t="s">
        <v>23</v>
      </c>
      <c r="F200" s="34">
        <v>13009</v>
      </c>
      <c r="G200" s="25">
        <v>1335</v>
      </c>
      <c r="H200" s="4"/>
    </row>
    <row r="201" spans="2:8" ht="20.25" customHeight="1">
      <c r="B201" s="26"/>
      <c r="C201" s="26" t="s">
        <v>164</v>
      </c>
      <c r="D201" s="26"/>
      <c r="E201" s="27">
        <v>10</v>
      </c>
      <c r="F201" s="28">
        <f>SUM(F202:F211)</f>
        <v>139771</v>
      </c>
      <c r="G201" s="29">
        <f>SUM(G202:G211)</f>
        <v>17475</v>
      </c>
      <c r="H201" s="4"/>
    </row>
    <row r="202" spans="2:8" ht="20.25" customHeight="1">
      <c r="B202" s="30"/>
      <c r="C202" s="4"/>
      <c r="D202" s="30">
        <v>1</v>
      </c>
      <c r="E202" s="31" t="s">
        <v>165</v>
      </c>
      <c r="F202" s="32">
        <v>22654</v>
      </c>
      <c r="G202" s="33">
        <v>3876</v>
      </c>
      <c r="H202" s="4"/>
    </row>
    <row r="203" spans="2:8" ht="20.25" customHeight="1">
      <c r="B203" s="22"/>
      <c r="C203" s="22"/>
      <c r="D203" s="22">
        <v>2</v>
      </c>
      <c r="E203" s="23" t="s">
        <v>166</v>
      </c>
      <c r="F203" s="34">
        <v>6714</v>
      </c>
      <c r="G203" s="25">
        <v>840</v>
      </c>
      <c r="H203" s="4"/>
    </row>
    <row r="204" spans="2:8" ht="20.25" customHeight="1">
      <c r="B204" s="22"/>
      <c r="C204" s="22"/>
      <c r="D204" s="22">
        <v>3</v>
      </c>
      <c r="E204" s="23" t="s">
        <v>149</v>
      </c>
      <c r="F204" s="34">
        <v>24658</v>
      </c>
      <c r="G204" s="25">
        <v>819</v>
      </c>
      <c r="H204" s="4"/>
    </row>
    <row r="205" spans="2:8" ht="20.25" customHeight="1">
      <c r="B205" s="22"/>
      <c r="C205" s="22"/>
      <c r="D205" s="22">
        <v>4</v>
      </c>
      <c r="E205" s="23" t="s">
        <v>167</v>
      </c>
      <c r="F205" s="34">
        <v>11534</v>
      </c>
      <c r="G205" s="25">
        <v>761</v>
      </c>
      <c r="H205" s="4"/>
    </row>
    <row r="206" spans="2:8" ht="20.25" customHeight="1">
      <c r="B206" s="22"/>
      <c r="C206" s="22"/>
      <c r="D206" s="22">
        <v>5</v>
      </c>
      <c r="E206" s="23" t="s">
        <v>6</v>
      </c>
      <c r="F206" s="34">
        <v>12131</v>
      </c>
      <c r="G206" s="25">
        <v>178</v>
      </c>
      <c r="H206" s="4"/>
    </row>
    <row r="207" spans="2:8" ht="20.25" customHeight="1">
      <c r="B207" s="22"/>
      <c r="C207" s="22"/>
      <c r="D207" s="22">
        <v>6</v>
      </c>
      <c r="E207" s="23" t="s">
        <v>168</v>
      </c>
      <c r="F207" s="34">
        <v>13387</v>
      </c>
      <c r="G207" s="25">
        <v>2770</v>
      </c>
      <c r="H207" s="4"/>
    </row>
    <row r="208" spans="2:8" ht="20.25" customHeight="1">
      <c r="B208" s="22"/>
      <c r="C208" s="22"/>
      <c r="D208" s="22">
        <v>7</v>
      </c>
      <c r="E208" s="23" t="s">
        <v>169</v>
      </c>
      <c r="F208" s="34">
        <v>9286</v>
      </c>
      <c r="G208" s="25">
        <v>1423</v>
      </c>
      <c r="H208" s="4"/>
    </row>
    <row r="209" spans="2:8" ht="20.25" customHeight="1">
      <c r="B209" s="22"/>
      <c r="C209" s="22"/>
      <c r="D209" s="22">
        <v>8</v>
      </c>
      <c r="E209" s="23" t="s">
        <v>170</v>
      </c>
      <c r="F209" s="34">
        <v>14679</v>
      </c>
      <c r="G209" s="25">
        <v>2134</v>
      </c>
      <c r="H209" s="4"/>
    </row>
    <row r="210" spans="2:8" ht="20.25" customHeight="1">
      <c r="B210" s="22"/>
      <c r="C210" s="22"/>
      <c r="D210" s="22">
        <v>9</v>
      </c>
      <c r="E210" s="23" t="s">
        <v>171</v>
      </c>
      <c r="F210" s="34">
        <v>8453</v>
      </c>
      <c r="G210" s="25">
        <v>2025</v>
      </c>
      <c r="H210" s="4"/>
    </row>
    <row r="211" spans="2:8" ht="20.25" customHeight="1">
      <c r="B211" s="22"/>
      <c r="C211" s="22"/>
      <c r="D211" s="22">
        <v>10</v>
      </c>
      <c r="E211" s="23" t="s">
        <v>172</v>
      </c>
      <c r="F211" s="34">
        <v>16275</v>
      </c>
      <c r="G211" s="25">
        <v>2649</v>
      </c>
      <c r="H211" s="4"/>
    </row>
    <row r="212" spans="2:8" ht="20.25" customHeight="1">
      <c r="B212" s="26"/>
      <c r="C212" s="26" t="s">
        <v>173</v>
      </c>
      <c r="D212" s="26"/>
      <c r="E212" s="27">
        <v>12</v>
      </c>
      <c r="F212" s="28">
        <f>SUM(F213:F224)</f>
        <v>228099</v>
      </c>
      <c r="G212" s="29">
        <f>SUM(G213:G224)</f>
        <v>10739</v>
      </c>
      <c r="H212" s="4"/>
    </row>
    <row r="213" spans="2:8" ht="20.25" customHeight="1">
      <c r="B213" s="30"/>
      <c r="C213" s="4"/>
      <c r="D213" s="30">
        <v>1</v>
      </c>
      <c r="E213" s="31" t="s">
        <v>174</v>
      </c>
      <c r="F213" s="37">
        <v>19521</v>
      </c>
      <c r="G213" s="33">
        <v>377</v>
      </c>
      <c r="H213" s="4"/>
    </row>
    <row r="214" spans="2:8" ht="20.25" customHeight="1">
      <c r="B214" s="22"/>
      <c r="C214" s="22"/>
      <c r="D214" s="22">
        <v>2</v>
      </c>
      <c r="E214" s="23" t="s">
        <v>206</v>
      </c>
      <c r="F214" s="53">
        <v>18004</v>
      </c>
      <c r="G214" s="36">
        <v>0</v>
      </c>
      <c r="H214" s="4"/>
    </row>
    <row r="215" spans="2:8" ht="20.25" customHeight="1">
      <c r="B215" s="22"/>
      <c r="C215" s="22"/>
      <c r="D215" s="22">
        <v>3</v>
      </c>
      <c r="E215" s="23" t="s">
        <v>207</v>
      </c>
      <c r="F215" s="53">
        <v>16197</v>
      </c>
      <c r="G215" s="36">
        <v>0</v>
      </c>
      <c r="H215" s="4"/>
    </row>
    <row r="216" spans="2:8" ht="20.25" customHeight="1">
      <c r="B216" s="22"/>
      <c r="C216" s="22"/>
      <c r="D216" s="22">
        <v>4</v>
      </c>
      <c r="E216" s="23" t="s">
        <v>175</v>
      </c>
      <c r="F216" s="53">
        <v>22877</v>
      </c>
      <c r="G216" s="25">
        <v>2523</v>
      </c>
      <c r="H216" s="4"/>
    </row>
    <row r="217" spans="2:8" ht="20.25" customHeight="1">
      <c r="B217" s="22"/>
      <c r="C217" s="22"/>
      <c r="D217" s="22">
        <v>5</v>
      </c>
      <c r="E217" s="23" t="s">
        <v>208</v>
      </c>
      <c r="F217" s="53">
        <v>25412</v>
      </c>
      <c r="G217" s="36">
        <v>0</v>
      </c>
      <c r="H217" s="4"/>
    </row>
    <row r="218" spans="2:8" ht="20.25" customHeight="1">
      <c r="B218" s="22"/>
      <c r="C218" s="22"/>
      <c r="D218" s="22">
        <v>6</v>
      </c>
      <c r="E218" s="23" t="s">
        <v>176</v>
      </c>
      <c r="F218" s="53">
        <v>17664</v>
      </c>
      <c r="G218" s="25">
        <v>683</v>
      </c>
      <c r="H218" s="4"/>
    </row>
    <row r="219" spans="2:8" ht="20.25" customHeight="1">
      <c r="B219" s="22"/>
      <c r="C219" s="22"/>
      <c r="D219" s="22">
        <v>7</v>
      </c>
      <c r="E219" s="23" t="s">
        <v>233</v>
      </c>
      <c r="F219" s="53">
        <v>13695</v>
      </c>
      <c r="G219" s="25">
        <v>2138</v>
      </c>
      <c r="H219" s="4"/>
    </row>
    <row r="220" spans="2:8" ht="20.25" customHeight="1">
      <c r="B220" s="22"/>
      <c r="C220" s="22"/>
      <c r="D220" s="22">
        <v>8</v>
      </c>
      <c r="E220" s="23" t="s">
        <v>177</v>
      </c>
      <c r="F220" s="53">
        <v>15402</v>
      </c>
      <c r="G220" s="25">
        <v>263</v>
      </c>
      <c r="H220" s="4"/>
    </row>
    <row r="221" spans="2:8" ht="20.25" customHeight="1">
      <c r="B221" s="22"/>
      <c r="C221" s="22"/>
      <c r="D221" s="22">
        <v>9</v>
      </c>
      <c r="E221" s="23" t="s">
        <v>209</v>
      </c>
      <c r="F221" s="53">
        <v>16316</v>
      </c>
      <c r="G221" s="36">
        <v>0</v>
      </c>
      <c r="H221" s="4"/>
    </row>
    <row r="222" spans="2:8" ht="20.25" customHeight="1">
      <c r="B222" s="22"/>
      <c r="C222" s="22"/>
      <c r="D222" s="22">
        <v>10</v>
      </c>
      <c r="E222" s="23" t="s">
        <v>178</v>
      </c>
      <c r="F222" s="53">
        <v>21733</v>
      </c>
      <c r="G222" s="25">
        <v>2909</v>
      </c>
      <c r="H222" s="4"/>
    </row>
    <row r="223" spans="2:8" ht="20.25" customHeight="1">
      <c r="B223" s="30"/>
      <c r="C223" s="30"/>
      <c r="D223" s="30">
        <v>11</v>
      </c>
      <c r="E223" s="31" t="s">
        <v>179</v>
      </c>
      <c r="F223" s="57">
        <v>24388</v>
      </c>
      <c r="G223" s="33">
        <v>185</v>
      </c>
      <c r="H223" s="4"/>
    </row>
    <row r="224" spans="2:8" ht="20.25" customHeight="1">
      <c r="B224" s="22"/>
      <c r="C224" s="22"/>
      <c r="D224" s="22">
        <v>12</v>
      </c>
      <c r="E224" s="23" t="s">
        <v>180</v>
      </c>
      <c r="F224" s="53">
        <v>16890</v>
      </c>
      <c r="G224" s="25">
        <v>1661</v>
      </c>
      <c r="H224" s="4"/>
    </row>
    <row r="225" spans="2:8" ht="20.25" customHeight="1">
      <c r="B225" s="26"/>
      <c r="C225" s="26" t="s">
        <v>181</v>
      </c>
      <c r="D225" s="26"/>
      <c r="E225" s="27">
        <v>6</v>
      </c>
      <c r="F225" s="39">
        <f>SUM(F226:F231)</f>
        <v>63980</v>
      </c>
      <c r="G225" s="29">
        <f>SUM(G226:G231)</f>
        <v>16151</v>
      </c>
      <c r="H225" s="4"/>
    </row>
    <row r="226" spans="2:8" ht="20.25" customHeight="1">
      <c r="B226" s="30"/>
      <c r="C226" s="4"/>
      <c r="D226" s="30">
        <v>1</v>
      </c>
      <c r="E226" s="31" t="s">
        <v>182</v>
      </c>
      <c r="F226" s="32">
        <v>5117</v>
      </c>
      <c r="G226" s="33">
        <v>969</v>
      </c>
      <c r="H226" s="4"/>
    </row>
    <row r="227" spans="2:8" ht="20.25" customHeight="1">
      <c r="B227" s="22"/>
      <c r="C227" s="22"/>
      <c r="D227" s="22">
        <v>2</v>
      </c>
      <c r="E227" s="23" t="s">
        <v>183</v>
      </c>
      <c r="F227" s="34">
        <v>13342</v>
      </c>
      <c r="G227" s="25">
        <v>4340</v>
      </c>
      <c r="H227" s="4"/>
    </row>
    <row r="228" spans="2:8" ht="20.25" customHeight="1">
      <c r="B228" s="22"/>
      <c r="C228" s="22"/>
      <c r="D228" s="22">
        <v>3</v>
      </c>
      <c r="E228" s="23" t="s">
        <v>184</v>
      </c>
      <c r="F228" s="34">
        <v>5538</v>
      </c>
      <c r="G228" s="25">
        <v>1811</v>
      </c>
      <c r="H228" s="4"/>
    </row>
    <row r="229" spans="2:8" ht="20.25" customHeight="1">
      <c r="B229" s="22"/>
      <c r="C229" s="22"/>
      <c r="D229" s="22">
        <v>4</v>
      </c>
      <c r="E229" s="23" t="s">
        <v>185</v>
      </c>
      <c r="F229" s="34">
        <v>14337</v>
      </c>
      <c r="G229" s="25">
        <v>1996</v>
      </c>
      <c r="H229" s="4"/>
    </row>
    <row r="230" spans="2:8" ht="20.25" customHeight="1">
      <c r="B230" s="22"/>
      <c r="C230" s="22"/>
      <c r="D230" s="22">
        <v>5</v>
      </c>
      <c r="E230" s="23" t="s">
        <v>232</v>
      </c>
      <c r="F230" s="34">
        <v>18567</v>
      </c>
      <c r="G230" s="25">
        <v>5216</v>
      </c>
      <c r="H230" s="4"/>
    </row>
    <row r="231" spans="2:8" ht="20.25" customHeight="1">
      <c r="B231" s="54"/>
      <c r="C231" s="54"/>
      <c r="D231" s="54">
        <v>6</v>
      </c>
      <c r="E231" s="55" t="s">
        <v>186</v>
      </c>
      <c r="F231" s="58">
        <v>7079</v>
      </c>
      <c r="G231" s="56">
        <v>1819</v>
      </c>
      <c r="H231" s="4"/>
    </row>
    <row r="232" spans="2:7" ht="20.25" customHeight="1">
      <c r="B232" s="233" t="s">
        <v>297</v>
      </c>
      <c r="C232" s="233"/>
      <c r="D232" s="233"/>
      <c r="E232" s="233"/>
      <c r="F232" s="233"/>
      <c r="G232" s="233"/>
    </row>
  </sheetData>
  <sheetProtection/>
  <autoFilter ref="B4:G231"/>
  <mergeCells count="10">
    <mergeCell ref="B2:G2"/>
    <mergeCell ref="A1:G1"/>
    <mergeCell ref="B232:G232"/>
    <mergeCell ref="B3:G3"/>
    <mergeCell ref="G4:G5"/>
    <mergeCell ref="F4:F5"/>
    <mergeCell ref="E4:E5"/>
    <mergeCell ref="D4:D5"/>
    <mergeCell ref="C4:C5"/>
    <mergeCell ref="B4:B5"/>
  </mergeCells>
  <printOptions gridLines="1"/>
  <pageMargins left="0" right="0.31496062992125984" top="0.7874015748031497" bottom="0.6692913385826772" header="0.2755905511811024" footer="0.11811023622047245"/>
  <pageSetup horizontalDpi="600" verticalDpi="600" orientation="portrait" paperSize="9" r:id="rId1"/>
  <headerFooter alignWithMargins="0">
    <oddHeader>&amp;Cหน้าที่ &amp;P จาก 7</oddHeader>
    <oddFooter>&amp;R&amp;"TH SarabunIT๙,ธรรมดา"&amp;P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1"/>
  <sheetViews>
    <sheetView zoomScalePageLayoutView="0" workbookViewId="0" topLeftCell="A232">
      <selection activeCell="C224" sqref="C224"/>
    </sheetView>
  </sheetViews>
  <sheetFormatPr defaultColWidth="9.00390625" defaultRowHeight="14.25"/>
  <cols>
    <col min="1" max="1" width="13.50390625" style="60" customWidth="1"/>
    <col min="2" max="2" width="7.625" style="60" customWidth="1"/>
    <col min="3" max="3" width="16.50390625" style="60" customWidth="1"/>
    <col min="4" max="4" width="15.25390625" style="61" customWidth="1"/>
    <col min="5" max="5" width="16.50390625" style="61" customWidth="1"/>
    <col min="6" max="6" width="15.625" style="61" customWidth="1"/>
    <col min="7" max="7" width="16.50390625" style="60" customWidth="1"/>
    <col min="8" max="16384" width="9.00390625" style="60" customWidth="1"/>
  </cols>
  <sheetData>
    <row r="1" ht="21">
      <c r="A1" s="59" t="s">
        <v>213</v>
      </c>
    </row>
    <row r="2" spans="1:6" s="59" customFormat="1" ht="21">
      <c r="A2" s="59" t="s">
        <v>199</v>
      </c>
      <c r="D2" s="62"/>
      <c r="E2" s="62"/>
      <c r="F2" s="62"/>
    </row>
    <row r="3" spans="1:6" s="59" customFormat="1" ht="21">
      <c r="A3" s="59" t="s">
        <v>187</v>
      </c>
      <c r="D3" s="62"/>
      <c r="E3" s="62"/>
      <c r="F3" s="62"/>
    </row>
    <row r="4" spans="1:6" ht="39.75" customHeight="1">
      <c r="A4" s="63"/>
      <c r="B4" s="64" t="s">
        <v>212</v>
      </c>
      <c r="C4" s="64" t="s">
        <v>216</v>
      </c>
      <c r="D4" s="65" t="s">
        <v>188</v>
      </c>
      <c r="E4" s="65" t="s">
        <v>189</v>
      </c>
      <c r="F4" s="65" t="s">
        <v>190</v>
      </c>
    </row>
    <row r="5" spans="1:6" s="59" customFormat="1" ht="21" customHeight="1">
      <c r="A5" s="66" t="s">
        <v>257</v>
      </c>
      <c r="B5" s="67"/>
      <c r="C5" s="68"/>
      <c r="D5" s="69">
        <f>SUM(D6,D16,D22,D27,D36,D49,D55,D68,D74,D85,D93,D98,D103,D109,D122,D128,D140,D149,D168,D172,D179,D185,D196,D200,D211,D224)</f>
        <v>17420</v>
      </c>
      <c r="E5" s="69">
        <f>SUM(E6,E16,E22,E27,E36,E49,E55,E68,E74,E85,E93,E98,E103,E109,E122,E128,E140,E149,E168,E172,E179,E185,E196,E200,E211,E224)</f>
        <v>162909.905</v>
      </c>
      <c r="F5" s="69">
        <f>SUM(F6,F16,F22,F27,F36,F49,F55,F68,F74,F85,F93,F98,F103,F109,F122,F128,F140,F149,F168,F172,F179,F185,F196,F200,F211,F224)</f>
        <v>1802835.05</v>
      </c>
    </row>
    <row r="6" spans="1:6" s="59" customFormat="1" ht="21" customHeight="1">
      <c r="A6" s="70" t="s">
        <v>8</v>
      </c>
      <c r="B6" s="71"/>
      <c r="C6" s="72"/>
      <c r="D6" s="73">
        <f>SUM(D7:D15)</f>
        <v>1687</v>
      </c>
      <c r="E6" s="73">
        <f>SUM(E7:E15)</f>
        <v>9291</v>
      </c>
      <c r="F6" s="73">
        <f>SUM(F7:F15)</f>
        <v>102201</v>
      </c>
    </row>
    <row r="7" spans="1:6" ht="21">
      <c r="A7" s="74"/>
      <c r="B7" s="75">
        <v>1</v>
      </c>
      <c r="C7" s="76" t="s">
        <v>9</v>
      </c>
      <c r="D7" s="77">
        <v>22</v>
      </c>
      <c r="E7" s="205">
        <v>113</v>
      </c>
      <c r="F7" s="205">
        <v>1243</v>
      </c>
    </row>
    <row r="8" spans="1:6" ht="21">
      <c r="A8" s="78"/>
      <c r="B8" s="78">
        <v>2</v>
      </c>
      <c r="C8" s="78" t="s">
        <v>10</v>
      </c>
      <c r="D8" s="79">
        <v>190</v>
      </c>
      <c r="E8" s="203">
        <v>486</v>
      </c>
      <c r="F8" s="203">
        <v>5346</v>
      </c>
    </row>
    <row r="9" spans="1:6" ht="21">
      <c r="A9" s="78"/>
      <c r="B9" s="78">
        <v>3</v>
      </c>
      <c r="C9" s="78" t="s">
        <v>11</v>
      </c>
      <c r="D9" s="79">
        <v>33</v>
      </c>
      <c r="E9" s="203">
        <v>182</v>
      </c>
      <c r="F9" s="203">
        <v>2002</v>
      </c>
    </row>
    <row r="10" spans="1:6" ht="21">
      <c r="A10" s="78"/>
      <c r="B10" s="78">
        <v>4</v>
      </c>
      <c r="C10" s="78" t="s">
        <v>12</v>
      </c>
      <c r="D10" s="79">
        <v>201</v>
      </c>
      <c r="E10" s="203">
        <v>1128</v>
      </c>
      <c r="F10" s="203">
        <v>12408</v>
      </c>
    </row>
    <row r="11" spans="1:6" ht="21">
      <c r="A11" s="78"/>
      <c r="B11" s="78">
        <v>5</v>
      </c>
      <c r="C11" s="78" t="s">
        <v>13</v>
      </c>
      <c r="D11" s="79">
        <v>440</v>
      </c>
      <c r="E11" s="203">
        <v>2820</v>
      </c>
      <c r="F11" s="203">
        <v>31020</v>
      </c>
    </row>
    <row r="12" spans="1:6" ht="21">
      <c r="A12" s="78"/>
      <c r="B12" s="78">
        <v>6</v>
      </c>
      <c r="C12" s="78" t="s">
        <v>14</v>
      </c>
      <c r="D12" s="79">
        <v>269</v>
      </c>
      <c r="E12" s="203">
        <v>1899</v>
      </c>
      <c r="F12" s="203">
        <v>20889</v>
      </c>
    </row>
    <row r="13" spans="1:6" ht="21">
      <c r="A13" s="78"/>
      <c r="B13" s="78">
        <v>7</v>
      </c>
      <c r="C13" s="78" t="s">
        <v>230</v>
      </c>
      <c r="D13" s="79">
        <v>272</v>
      </c>
      <c r="E13" s="203">
        <v>1170</v>
      </c>
      <c r="F13" s="203">
        <v>12870</v>
      </c>
    </row>
    <row r="14" spans="1:6" ht="21">
      <c r="A14" s="78"/>
      <c r="B14" s="78">
        <v>8</v>
      </c>
      <c r="C14" s="78" t="s">
        <v>15</v>
      </c>
      <c r="D14" s="79">
        <v>120</v>
      </c>
      <c r="E14" s="203">
        <v>639</v>
      </c>
      <c r="F14" s="203">
        <v>7029</v>
      </c>
    </row>
    <row r="15" spans="1:6" ht="21">
      <c r="A15" s="78"/>
      <c r="B15" s="78">
        <v>9</v>
      </c>
      <c r="C15" s="78" t="s">
        <v>2</v>
      </c>
      <c r="D15" s="79">
        <v>140</v>
      </c>
      <c r="E15" s="203">
        <v>854</v>
      </c>
      <c r="F15" s="203">
        <v>9394</v>
      </c>
    </row>
    <row r="16" spans="1:6" ht="21">
      <c r="A16" s="81" t="s">
        <v>16</v>
      </c>
      <c r="B16" s="81"/>
      <c r="C16" s="81">
        <v>5</v>
      </c>
      <c r="D16" s="82">
        <f>SUM(D17:D21)</f>
        <v>523</v>
      </c>
      <c r="E16" s="82">
        <f>SUM(E17:E21)</f>
        <v>5628</v>
      </c>
      <c r="F16" s="82">
        <f>SUM(F17:F21)</f>
        <v>91303</v>
      </c>
    </row>
    <row r="17" spans="1:6" ht="21">
      <c r="A17" s="74"/>
      <c r="B17" s="78">
        <v>1</v>
      </c>
      <c r="C17" s="78" t="s">
        <v>17</v>
      </c>
      <c r="D17" s="83">
        <v>43</v>
      </c>
      <c r="E17" s="206">
        <v>434</v>
      </c>
      <c r="F17" s="206">
        <v>7378</v>
      </c>
    </row>
    <row r="18" spans="1:6" ht="21">
      <c r="A18" s="78"/>
      <c r="B18" s="78">
        <v>2</v>
      </c>
      <c r="C18" s="78" t="s">
        <v>18</v>
      </c>
      <c r="D18" s="83">
        <v>102</v>
      </c>
      <c r="E18" s="206">
        <v>815</v>
      </c>
      <c r="F18" s="206">
        <v>10595</v>
      </c>
    </row>
    <row r="19" spans="1:6" ht="21">
      <c r="A19" s="78"/>
      <c r="B19" s="78">
        <v>3</v>
      </c>
      <c r="C19" s="78" t="s">
        <v>19</v>
      </c>
      <c r="D19" s="83">
        <v>281</v>
      </c>
      <c r="E19" s="206">
        <v>3864</v>
      </c>
      <c r="F19" s="206">
        <v>65688</v>
      </c>
    </row>
    <row r="20" spans="1:6" ht="21">
      <c r="A20" s="78"/>
      <c r="B20" s="78">
        <v>4</v>
      </c>
      <c r="C20" s="78" t="s">
        <v>20</v>
      </c>
      <c r="D20" s="83">
        <v>77</v>
      </c>
      <c r="E20" s="206">
        <v>356</v>
      </c>
      <c r="F20" s="206">
        <v>6052</v>
      </c>
    </row>
    <row r="21" spans="1:6" ht="21">
      <c r="A21" s="78"/>
      <c r="B21" s="78">
        <v>5</v>
      </c>
      <c r="C21" s="78" t="s">
        <v>21</v>
      </c>
      <c r="D21" s="83">
        <v>20</v>
      </c>
      <c r="E21" s="206">
        <v>159</v>
      </c>
      <c r="F21" s="206">
        <v>1590</v>
      </c>
    </row>
    <row r="22" spans="1:6" ht="21">
      <c r="A22" s="81" t="s">
        <v>240</v>
      </c>
      <c r="B22" s="81"/>
      <c r="C22" s="81">
        <v>4</v>
      </c>
      <c r="D22" s="84">
        <f>SUM(D23:D26)</f>
        <v>606</v>
      </c>
      <c r="E22" s="84">
        <f>SUM(E23:E26)</f>
        <v>6300</v>
      </c>
      <c r="F22" s="84">
        <f>SUM(F23:F26)</f>
        <v>63000</v>
      </c>
    </row>
    <row r="23" spans="1:6" s="59" customFormat="1" ht="21">
      <c r="A23" s="85"/>
      <c r="B23" s="78">
        <v>1</v>
      </c>
      <c r="C23" s="78" t="s">
        <v>234</v>
      </c>
      <c r="D23" s="80">
        <v>208</v>
      </c>
      <c r="E23" s="203">
        <v>1750</v>
      </c>
      <c r="F23" s="203">
        <v>17500</v>
      </c>
    </row>
    <row r="24" spans="1:6" ht="21">
      <c r="A24" s="78"/>
      <c r="B24" s="78">
        <v>2</v>
      </c>
      <c r="C24" s="78" t="s">
        <v>22</v>
      </c>
      <c r="D24" s="80">
        <v>53</v>
      </c>
      <c r="E24" s="203">
        <v>1650</v>
      </c>
      <c r="F24" s="203">
        <v>16500</v>
      </c>
    </row>
    <row r="25" spans="1:6" ht="21">
      <c r="A25" s="78"/>
      <c r="B25" s="78">
        <v>3</v>
      </c>
      <c r="C25" s="78" t="s">
        <v>23</v>
      </c>
      <c r="D25" s="80">
        <v>305</v>
      </c>
      <c r="E25" s="203">
        <v>2300</v>
      </c>
      <c r="F25" s="203">
        <v>23000</v>
      </c>
    </row>
    <row r="26" spans="1:6" ht="21">
      <c r="A26" s="78"/>
      <c r="B26" s="78">
        <v>4</v>
      </c>
      <c r="C26" s="78" t="s">
        <v>24</v>
      </c>
      <c r="D26" s="80">
        <v>40</v>
      </c>
      <c r="E26" s="203">
        <v>600</v>
      </c>
      <c r="F26" s="203">
        <v>6000</v>
      </c>
    </row>
    <row r="27" spans="1:6" ht="21">
      <c r="A27" s="81" t="s">
        <v>25</v>
      </c>
      <c r="B27" s="81"/>
      <c r="C27" s="81">
        <v>8</v>
      </c>
      <c r="D27" s="82">
        <f>SUM(D28:D35)</f>
        <v>284</v>
      </c>
      <c r="E27" s="82">
        <f>SUM(E28:E35)</f>
        <v>1615</v>
      </c>
      <c r="F27" s="82">
        <f>SUM(F28:F35)</f>
        <v>16150</v>
      </c>
    </row>
    <row r="28" spans="1:6" ht="21">
      <c r="A28" s="74"/>
      <c r="B28" s="78">
        <v>1</v>
      </c>
      <c r="C28" s="78" t="s">
        <v>26</v>
      </c>
      <c r="D28" s="86">
        <v>5</v>
      </c>
      <c r="E28" s="207">
        <v>39</v>
      </c>
      <c r="F28" s="207">
        <v>390</v>
      </c>
    </row>
    <row r="29" spans="1:6" ht="21">
      <c r="A29" s="78"/>
      <c r="B29" s="78">
        <v>2</v>
      </c>
      <c r="C29" s="78" t="s">
        <v>27</v>
      </c>
      <c r="D29" s="86">
        <v>1</v>
      </c>
      <c r="E29" s="207">
        <v>15</v>
      </c>
      <c r="F29" s="207">
        <v>150</v>
      </c>
    </row>
    <row r="30" spans="1:6" ht="21">
      <c r="A30" s="78"/>
      <c r="B30" s="78">
        <v>3</v>
      </c>
      <c r="C30" s="78" t="s">
        <v>28</v>
      </c>
      <c r="D30" s="86">
        <v>30</v>
      </c>
      <c r="E30" s="207">
        <v>201</v>
      </c>
      <c r="F30" s="207">
        <v>2010</v>
      </c>
    </row>
    <row r="31" spans="1:6" ht="21">
      <c r="A31" s="78"/>
      <c r="B31" s="78">
        <v>4</v>
      </c>
      <c r="C31" s="78" t="s">
        <v>29</v>
      </c>
      <c r="D31" s="86">
        <v>67</v>
      </c>
      <c r="E31" s="207">
        <v>468</v>
      </c>
      <c r="F31" s="207">
        <v>4680</v>
      </c>
    </row>
    <row r="32" spans="1:6" ht="21">
      <c r="A32" s="78"/>
      <c r="B32" s="78">
        <v>5</v>
      </c>
      <c r="C32" s="78" t="s">
        <v>30</v>
      </c>
      <c r="D32" s="86">
        <v>88</v>
      </c>
      <c r="E32" s="207">
        <v>504</v>
      </c>
      <c r="F32" s="207">
        <v>5040</v>
      </c>
    </row>
    <row r="33" spans="1:6" ht="21">
      <c r="A33" s="87"/>
      <c r="B33" s="87">
        <v>6</v>
      </c>
      <c r="C33" s="87" t="s">
        <v>31</v>
      </c>
      <c r="D33" s="88">
        <v>65</v>
      </c>
      <c r="E33" s="215">
        <v>285</v>
      </c>
      <c r="F33" s="215">
        <v>2850</v>
      </c>
    </row>
    <row r="34" spans="1:6" ht="21">
      <c r="A34" s="91"/>
      <c r="B34" s="91">
        <v>7</v>
      </c>
      <c r="C34" s="91" t="s">
        <v>32</v>
      </c>
      <c r="D34" s="213">
        <v>1</v>
      </c>
      <c r="E34" s="214">
        <v>10</v>
      </c>
      <c r="F34" s="214">
        <v>100</v>
      </c>
    </row>
    <row r="35" spans="1:6" ht="21">
      <c r="A35" s="78"/>
      <c r="B35" s="78">
        <v>8</v>
      </c>
      <c r="C35" s="78" t="s">
        <v>33</v>
      </c>
      <c r="D35" s="86">
        <v>27</v>
      </c>
      <c r="E35" s="207">
        <v>93</v>
      </c>
      <c r="F35" s="207">
        <v>930</v>
      </c>
    </row>
    <row r="36" spans="1:6" ht="21">
      <c r="A36" s="89" t="s">
        <v>34</v>
      </c>
      <c r="B36" s="89"/>
      <c r="C36" s="89">
        <v>12</v>
      </c>
      <c r="D36" s="90">
        <f>SUM(D37:D48)</f>
        <v>1116</v>
      </c>
      <c r="E36" s="90">
        <f>SUM(E37:E48)</f>
        <v>18249</v>
      </c>
      <c r="F36" s="90">
        <f>SUM(F37:F48)</f>
        <v>200368</v>
      </c>
    </row>
    <row r="37" spans="1:6" ht="21">
      <c r="A37" s="74"/>
      <c r="B37" s="78">
        <v>1</v>
      </c>
      <c r="C37" s="78" t="s">
        <v>35</v>
      </c>
      <c r="D37" s="79">
        <v>50</v>
      </c>
      <c r="E37" s="203">
        <v>413</v>
      </c>
      <c r="F37" s="203">
        <v>4130</v>
      </c>
    </row>
    <row r="38" spans="1:6" ht="21">
      <c r="A38" s="78"/>
      <c r="B38" s="78">
        <v>2</v>
      </c>
      <c r="C38" s="78" t="s">
        <v>36</v>
      </c>
      <c r="D38" s="79">
        <v>118</v>
      </c>
      <c r="E38" s="203">
        <v>1747</v>
      </c>
      <c r="F38" s="203">
        <v>24458</v>
      </c>
    </row>
    <row r="39" spans="1:6" ht="21">
      <c r="A39" s="78"/>
      <c r="B39" s="78">
        <v>3</v>
      </c>
      <c r="C39" s="78" t="s">
        <v>37</v>
      </c>
      <c r="D39" s="79">
        <v>51</v>
      </c>
      <c r="E39" s="203">
        <v>479</v>
      </c>
      <c r="F39" s="203">
        <v>6227</v>
      </c>
    </row>
    <row r="40" spans="1:6" ht="21">
      <c r="A40" s="91"/>
      <c r="B40" s="91">
        <v>4</v>
      </c>
      <c r="C40" s="91" t="s">
        <v>38</v>
      </c>
      <c r="D40" s="92">
        <v>129</v>
      </c>
      <c r="E40" s="204">
        <v>2000</v>
      </c>
      <c r="F40" s="204">
        <v>20000</v>
      </c>
    </row>
    <row r="41" spans="1:6" ht="21">
      <c r="A41" s="78"/>
      <c r="B41" s="78">
        <v>5</v>
      </c>
      <c r="C41" s="78" t="s">
        <v>39</v>
      </c>
      <c r="D41" s="79">
        <v>132</v>
      </c>
      <c r="E41" s="203">
        <v>3460</v>
      </c>
      <c r="F41" s="203">
        <v>41520</v>
      </c>
    </row>
    <row r="42" spans="1:6" ht="21">
      <c r="A42" s="78"/>
      <c r="B42" s="78">
        <v>6</v>
      </c>
      <c r="C42" s="78" t="s">
        <v>6</v>
      </c>
      <c r="D42" s="79">
        <v>25</v>
      </c>
      <c r="E42" s="203">
        <v>145</v>
      </c>
      <c r="F42" s="203">
        <v>1595</v>
      </c>
    </row>
    <row r="43" spans="1:6" ht="21">
      <c r="A43" s="78"/>
      <c r="B43" s="78">
        <v>7</v>
      </c>
      <c r="C43" s="78" t="s">
        <v>40</v>
      </c>
      <c r="D43" s="79">
        <v>55</v>
      </c>
      <c r="E43" s="203">
        <v>278</v>
      </c>
      <c r="F43" s="203">
        <v>3058</v>
      </c>
    </row>
    <row r="44" spans="1:6" ht="21">
      <c r="A44" s="78"/>
      <c r="B44" s="78">
        <v>8</v>
      </c>
      <c r="C44" s="78" t="s">
        <v>41</v>
      </c>
      <c r="D44" s="79">
        <v>86</v>
      </c>
      <c r="E44" s="203">
        <v>1200</v>
      </c>
      <c r="F44" s="203">
        <v>12000</v>
      </c>
    </row>
    <row r="45" spans="1:6" ht="21">
      <c r="A45" s="78"/>
      <c r="B45" s="78">
        <v>9</v>
      </c>
      <c r="C45" s="78" t="s">
        <v>42</v>
      </c>
      <c r="D45" s="79">
        <v>180</v>
      </c>
      <c r="E45" s="203">
        <v>5200</v>
      </c>
      <c r="F45" s="203">
        <v>52000</v>
      </c>
    </row>
    <row r="46" spans="1:6" ht="21">
      <c r="A46" s="78"/>
      <c r="B46" s="78">
        <v>10</v>
      </c>
      <c r="C46" s="78" t="s">
        <v>43</v>
      </c>
      <c r="D46" s="79">
        <v>165</v>
      </c>
      <c r="E46" s="203">
        <v>2110</v>
      </c>
      <c r="F46" s="203">
        <v>23210</v>
      </c>
    </row>
    <row r="47" spans="1:6" ht="21">
      <c r="A47" s="78"/>
      <c r="B47" s="78">
        <v>11</v>
      </c>
      <c r="C47" s="78" t="s">
        <v>219</v>
      </c>
      <c r="D47" s="79">
        <v>50</v>
      </c>
      <c r="E47" s="203">
        <v>500</v>
      </c>
      <c r="F47" s="203">
        <v>5000</v>
      </c>
    </row>
    <row r="48" spans="1:6" ht="21">
      <c r="A48" s="78"/>
      <c r="B48" s="78">
        <v>12</v>
      </c>
      <c r="C48" s="78" t="s">
        <v>44</v>
      </c>
      <c r="D48" s="79">
        <v>75</v>
      </c>
      <c r="E48" s="203">
        <v>717</v>
      </c>
      <c r="F48" s="203">
        <v>7170</v>
      </c>
    </row>
    <row r="49" spans="1:6" ht="21">
      <c r="A49" s="81" t="s">
        <v>45</v>
      </c>
      <c r="B49" s="81"/>
      <c r="C49" s="81"/>
      <c r="D49" s="82">
        <f>SUM(D50:D54)</f>
        <v>254</v>
      </c>
      <c r="E49" s="82">
        <f>SUM(E50:E54)</f>
        <v>2353</v>
      </c>
      <c r="F49" s="82">
        <f>SUM(F50:F54)</f>
        <v>23530</v>
      </c>
    </row>
    <row r="50" spans="1:6" ht="21">
      <c r="A50" s="74"/>
      <c r="B50" s="78">
        <v>1</v>
      </c>
      <c r="C50" s="78" t="s">
        <v>46</v>
      </c>
      <c r="D50" s="79">
        <v>4</v>
      </c>
      <c r="E50" s="203">
        <v>15</v>
      </c>
      <c r="F50" s="203">
        <f>E50*10</f>
        <v>150</v>
      </c>
    </row>
    <row r="51" spans="1:6" ht="21">
      <c r="A51" s="78"/>
      <c r="B51" s="78">
        <v>2</v>
      </c>
      <c r="C51" s="78" t="s">
        <v>47</v>
      </c>
      <c r="D51" s="79">
        <v>23</v>
      </c>
      <c r="E51" s="203">
        <v>140</v>
      </c>
      <c r="F51" s="203">
        <f>E51*10</f>
        <v>1400</v>
      </c>
    </row>
    <row r="52" spans="1:6" ht="21">
      <c r="A52" s="78"/>
      <c r="B52" s="78">
        <v>3</v>
      </c>
      <c r="C52" s="78" t="s">
        <v>48</v>
      </c>
      <c r="D52" s="79">
        <v>10</v>
      </c>
      <c r="E52" s="203">
        <v>100</v>
      </c>
      <c r="F52" s="203">
        <f>E52*10</f>
        <v>1000</v>
      </c>
    </row>
    <row r="53" spans="1:6" ht="21">
      <c r="A53" s="78"/>
      <c r="B53" s="78">
        <v>4</v>
      </c>
      <c r="C53" s="78" t="s">
        <v>49</v>
      </c>
      <c r="D53" s="79">
        <v>52</v>
      </c>
      <c r="E53" s="203">
        <v>387</v>
      </c>
      <c r="F53" s="203">
        <f>E53*10</f>
        <v>3870</v>
      </c>
    </row>
    <row r="54" spans="1:6" ht="21">
      <c r="A54" s="78"/>
      <c r="B54" s="78">
        <v>5</v>
      </c>
      <c r="C54" s="78" t="s">
        <v>50</v>
      </c>
      <c r="D54" s="79">
        <v>165</v>
      </c>
      <c r="E54" s="203">
        <v>1711</v>
      </c>
      <c r="F54" s="203">
        <f>E54*10</f>
        <v>17110</v>
      </c>
    </row>
    <row r="55" spans="1:6" ht="21">
      <c r="A55" s="81" t="s">
        <v>51</v>
      </c>
      <c r="B55" s="81"/>
      <c r="C55" s="81"/>
      <c r="D55" s="82">
        <f>SUM(D56:D67)</f>
        <v>999</v>
      </c>
      <c r="E55" s="82">
        <f>SUM(E56:E67)</f>
        <v>11851</v>
      </c>
      <c r="F55" s="82">
        <f>SUM(F56:F67)</f>
        <v>133503</v>
      </c>
    </row>
    <row r="56" spans="1:6" ht="21">
      <c r="A56" s="74"/>
      <c r="B56" s="78">
        <v>1</v>
      </c>
      <c r="C56" s="78" t="s">
        <v>52</v>
      </c>
      <c r="D56" s="79">
        <v>135</v>
      </c>
      <c r="E56" s="203">
        <v>1097</v>
      </c>
      <c r="F56" s="203">
        <v>12067</v>
      </c>
    </row>
    <row r="57" spans="1:6" ht="21">
      <c r="A57" s="78"/>
      <c r="B57" s="78">
        <v>2</v>
      </c>
      <c r="C57" s="78" t="s">
        <v>53</v>
      </c>
      <c r="D57" s="79">
        <v>60</v>
      </c>
      <c r="E57" s="203">
        <v>533</v>
      </c>
      <c r="F57" s="203">
        <v>5758</v>
      </c>
    </row>
    <row r="58" spans="1:6" ht="21">
      <c r="A58" s="78"/>
      <c r="B58" s="78">
        <v>3</v>
      </c>
      <c r="C58" s="78" t="s">
        <v>54</v>
      </c>
      <c r="D58" s="79" t="s">
        <v>238</v>
      </c>
      <c r="E58" s="203" t="s">
        <v>238</v>
      </c>
      <c r="F58" s="203" t="s">
        <v>238</v>
      </c>
    </row>
    <row r="59" spans="1:6" ht="21">
      <c r="A59" s="78"/>
      <c r="B59" s="78">
        <v>4</v>
      </c>
      <c r="C59" s="78" t="s">
        <v>55</v>
      </c>
      <c r="D59" s="79">
        <v>60</v>
      </c>
      <c r="E59" s="203">
        <v>630</v>
      </c>
      <c r="F59" s="203">
        <v>6300</v>
      </c>
    </row>
    <row r="60" spans="1:6" ht="21">
      <c r="A60" s="78"/>
      <c r="B60" s="78">
        <v>5</v>
      </c>
      <c r="C60" s="78" t="s">
        <v>56</v>
      </c>
      <c r="D60" s="79">
        <v>85</v>
      </c>
      <c r="E60" s="203">
        <v>1050</v>
      </c>
      <c r="F60" s="203">
        <v>12600</v>
      </c>
    </row>
    <row r="61" spans="1:6" ht="21">
      <c r="A61" s="78"/>
      <c r="B61" s="78">
        <v>6</v>
      </c>
      <c r="C61" s="78" t="s">
        <v>57</v>
      </c>
      <c r="D61" s="79">
        <v>15</v>
      </c>
      <c r="E61" s="203">
        <v>201</v>
      </c>
      <c r="F61" s="203">
        <v>2112</v>
      </c>
    </row>
    <row r="62" spans="1:6" ht="21">
      <c r="A62" s="78"/>
      <c r="B62" s="78">
        <v>7</v>
      </c>
      <c r="C62" s="78" t="s">
        <v>58</v>
      </c>
      <c r="D62" s="79">
        <v>40</v>
      </c>
      <c r="E62" s="203">
        <v>985</v>
      </c>
      <c r="F62" s="203">
        <v>9850</v>
      </c>
    </row>
    <row r="63" spans="1:6" ht="21">
      <c r="A63" s="78"/>
      <c r="B63" s="78">
        <v>8</v>
      </c>
      <c r="C63" s="78" t="s">
        <v>59</v>
      </c>
      <c r="D63" s="79">
        <v>112</v>
      </c>
      <c r="E63" s="203">
        <v>1008</v>
      </c>
      <c r="F63" s="203">
        <v>12096</v>
      </c>
    </row>
    <row r="64" spans="1:6" ht="21">
      <c r="A64" s="78"/>
      <c r="B64" s="78">
        <v>9</v>
      </c>
      <c r="C64" s="78" t="s">
        <v>60</v>
      </c>
      <c r="D64" s="79">
        <v>210</v>
      </c>
      <c r="E64" s="203">
        <v>2600</v>
      </c>
      <c r="F64" s="203">
        <v>29900</v>
      </c>
    </row>
    <row r="65" spans="1:6" ht="21">
      <c r="A65" s="87"/>
      <c r="B65" s="87">
        <v>10</v>
      </c>
      <c r="C65" s="87" t="s">
        <v>61</v>
      </c>
      <c r="D65" s="94">
        <v>41</v>
      </c>
      <c r="E65" s="208">
        <v>618</v>
      </c>
      <c r="F65" s="208">
        <v>7200</v>
      </c>
    </row>
    <row r="66" spans="1:6" ht="21">
      <c r="A66" s="91"/>
      <c r="B66" s="91">
        <v>11</v>
      </c>
      <c r="C66" s="91" t="s">
        <v>62</v>
      </c>
      <c r="D66" s="92">
        <v>185</v>
      </c>
      <c r="E66" s="204">
        <v>2219</v>
      </c>
      <c r="F66" s="204">
        <v>25520</v>
      </c>
    </row>
    <row r="67" spans="1:6" ht="21">
      <c r="A67" s="78"/>
      <c r="B67" s="78">
        <v>12</v>
      </c>
      <c r="C67" s="78" t="s">
        <v>1</v>
      </c>
      <c r="D67" s="79">
        <v>56</v>
      </c>
      <c r="E67" s="203">
        <v>910</v>
      </c>
      <c r="F67" s="203">
        <v>10100</v>
      </c>
    </row>
    <row r="68" spans="1:6" ht="21">
      <c r="A68" s="81" t="s">
        <v>63</v>
      </c>
      <c r="B68" s="81"/>
      <c r="C68" s="81"/>
      <c r="D68" s="82">
        <f>SUM(D69:D73)</f>
        <v>440</v>
      </c>
      <c r="E68" s="82">
        <f>SUM(E69:E73)</f>
        <v>4400</v>
      </c>
      <c r="F68" s="82">
        <f>SUM(F69:F73)</f>
        <v>44000</v>
      </c>
    </row>
    <row r="69" spans="1:6" ht="21">
      <c r="A69" s="216"/>
      <c r="B69" s="78">
        <v>1</v>
      </c>
      <c r="C69" s="78" t="s">
        <v>64</v>
      </c>
      <c r="D69" s="79">
        <v>60</v>
      </c>
      <c r="E69" s="203">
        <v>600</v>
      </c>
      <c r="F69" s="203">
        <v>6000</v>
      </c>
    </row>
    <row r="70" spans="1:6" ht="21">
      <c r="A70" s="91"/>
      <c r="B70" s="91">
        <v>2</v>
      </c>
      <c r="C70" s="91" t="s">
        <v>4</v>
      </c>
      <c r="D70" s="92">
        <v>100</v>
      </c>
      <c r="E70" s="204">
        <v>1000</v>
      </c>
      <c r="F70" s="204">
        <v>10000</v>
      </c>
    </row>
    <row r="71" spans="1:6" ht="21">
      <c r="A71" s="91"/>
      <c r="B71" s="91">
        <v>3</v>
      </c>
      <c r="C71" s="91" t="s">
        <v>65</v>
      </c>
      <c r="D71" s="92">
        <v>200</v>
      </c>
      <c r="E71" s="204">
        <v>2000</v>
      </c>
      <c r="F71" s="204">
        <v>20000</v>
      </c>
    </row>
    <row r="72" spans="1:6" ht="21">
      <c r="A72" s="78"/>
      <c r="B72" s="95">
        <v>4</v>
      </c>
      <c r="C72" s="95" t="s">
        <v>201</v>
      </c>
      <c r="D72" s="79" t="s">
        <v>238</v>
      </c>
      <c r="E72" s="203" t="s">
        <v>238</v>
      </c>
      <c r="F72" s="203" t="s">
        <v>238</v>
      </c>
    </row>
    <row r="73" spans="1:6" ht="21">
      <c r="A73" s="78"/>
      <c r="B73" s="78">
        <v>5</v>
      </c>
      <c r="C73" s="78" t="s">
        <v>225</v>
      </c>
      <c r="D73" s="79">
        <v>80</v>
      </c>
      <c r="E73" s="203">
        <v>800</v>
      </c>
      <c r="F73" s="203">
        <v>8000</v>
      </c>
    </row>
    <row r="74" spans="1:6" ht="21">
      <c r="A74" s="81" t="s">
        <v>66</v>
      </c>
      <c r="B74" s="81"/>
      <c r="C74" s="81"/>
      <c r="D74" s="82">
        <f>SUM(D75:D84)</f>
        <v>130</v>
      </c>
      <c r="E74" s="82">
        <f>SUM(E75:E84)</f>
        <v>772</v>
      </c>
      <c r="F74" s="82">
        <f>SUM(F75:F84)</f>
        <v>8262</v>
      </c>
    </row>
    <row r="75" spans="1:6" ht="21">
      <c r="A75" s="74"/>
      <c r="B75" s="78">
        <v>1</v>
      </c>
      <c r="C75" s="78" t="s">
        <v>67</v>
      </c>
      <c r="D75" s="96">
        <v>32</v>
      </c>
      <c r="E75" s="209">
        <v>178</v>
      </c>
      <c r="F75" s="209">
        <v>1780</v>
      </c>
    </row>
    <row r="76" spans="1:6" ht="21">
      <c r="A76" s="78"/>
      <c r="B76" s="78">
        <v>2</v>
      </c>
      <c r="C76" s="78" t="s">
        <v>231</v>
      </c>
      <c r="D76" s="96">
        <v>0</v>
      </c>
      <c r="E76" s="209">
        <v>0</v>
      </c>
      <c r="F76" s="209">
        <v>0</v>
      </c>
    </row>
    <row r="77" spans="1:6" ht="21">
      <c r="A77" s="91"/>
      <c r="B77" s="91">
        <v>3</v>
      </c>
      <c r="C77" s="91" t="s">
        <v>68</v>
      </c>
      <c r="D77" s="97">
        <v>0</v>
      </c>
      <c r="E77" s="210">
        <v>0</v>
      </c>
      <c r="F77" s="210">
        <v>0</v>
      </c>
    </row>
    <row r="78" spans="1:6" ht="21">
      <c r="A78" s="78"/>
      <c r="B78" s="78">
        <v>4</v>
      </c>
      <c r="C78" s="78" t="s">
        <v>69</v>
      </c>
      <c r="D78" s="96">
        <v>34</v>
      </c>
      <c r="E78" s="209">
        <v>157</v>
      </c>
      <c r="F78" s="209">
        <v>1570</v>
      </c>
    </row>
    <row r="79" spans="1:6" ht="21">
      <c r="A79" s="78"/>
      <c r="B79" s="78">
        <v>5</v>
      </c>
      <c r="C79" s="78" t="s">
        <v>70</v>
      </c>
      <c r="D79" s="96">
        <v>20</v>
      </c>
      <c r="E79" s="209">
        <v>124</v>
      </c>
      <c r="F79" s="209">
        <v>1364</v>
      </c>
    </row>
    <row r="80" spans="1:6" ht="21">
      <c r="A80" s="78"/>
      <c r="B80" s="78">
        <v>6</v>
      </c>
      <c r="C80" s="78" t="s">
        <v>71</v>
      </c>
      <c r="D80" s="96">
        <v>9</v>
      </c>
      <c r="E80" s="209">
        <v>118</v>
      </c>
      <c r="F80" s="209">
        <v>1298</v>
      </c>
    </row>
    <row r="81" spans="1:6" ht="21">
      <c r="A81" s="78"/>
      <c r="B81" s="78">
        <v>7</v>
      </c>
      <c r="C81" s="78" t="s">
        <v>72</v>
      </c>
      <c r="D81" s="96">
        <v>2</v>
      </c>
      <c r="E81" s="209">
        <v>15</v>
      </c>
      <c r="F81" s="209">
        <v>150</v>
      </c>
    </row>
    <row r="82" spans="1:6" ht="21">
      <c r="A82" s="78"/>
      <c r="B82" s="78">
        <v>8</v>
      </c>
      <c r="C82" s="78" t="s">
        <v>229</v>
      </c>
      <c r="D82" s="96">
        <v>0</v>
      </c>
      <c r="E82" s="209">
        <v>0</v>
      </c>
      <c r="F82" s="209">
        <v>0</v>
      </c>
    </row>
    <row r="83" spans="1:6" ht="21">
      <c r="A83" s="78"/>
      <c r="B83" s="78">
        <v>9</v>
      </c>
      <c r="C83" s="78" t="s">
        <v>73</v>
      </c>
      <c r="D83" s="96">
        <v>0</v>
      </c>
      <c r="E83" s="209">
        <v>0</v>
      </c>
      <c r="F83" s="209">
        <v>0</v>
      </c>
    </row>
    <row r="84" spans="1:6" ht="21">
      <c r="A84" s="78"/>
      <c r="B84" s="78">
        <v>10</v>
      </c>
      <c r="C84" s="78" t="s">
        <v>74</v>
      </c>
      <c r="D84" s="96">
        <v>33</v>
      </c>
      <c r="E84" s="209">
        <v>180</v>
      </c>
      <c r="F84" s="209">
        <v>2100</v>
      </c>
    </row>
    <row r="85" spans="1:6" ht="21">
      <c r="A85" s="81" t="s">
        <v>75</v>
      </c>
      <c r="B85" s="81"/>
      <c r="C85" s="81"/>
      <c r="D85" s="98">
        <f>SUM(D86:D92)</f>
        <v>337</v>
      </c>
      <c r="E85" s="98">
        <f>SUM(E86:E92)</f>
        <v>3055</v>
      </c>
      <c r="F85" s="98">
        <f>SUM(F86:F92)</f>
        <v>33445</v>
      </c>
    </row>
    <row r="86" spans="1:6" ht="21">
      <c r="A86" s="74"/>
      <c r="B86" s="78">
        <v>1</v>
      </c>
      <c r="C86" s="78" t="s">
        <v>76</v>
      </c>
      <c r="D86" s="79">
        <v>118</v>
      </c>
      <c r="E86" s="203">
        <v>830</v>
      </c>
      <c r="F86" s="203">
        <v>8974</v>
      </c>
    </row>
    <row r="87" spans="1:6" ht="21">
      <c r="A87" s="78"/>
      <c r="B87" s="78">
        <v>2</v>
      </c>
      <c r="C87" s="78" t="s">
        <v>77</v>
      </c>
      <c r="D87" s="79">
        <v>62</v>
      </c>
      <c r="E87" s="203">
        <v>1189</v>
      </c>
      <c r="F87" s="203">
        <v>11615</v>
      </c>
    </row>
    <row r="88" spans="1:6" ht="21">
      <c r="A88" s="78"/>
      <c r="B88" s="78">
        <v>3</v>
      </c>
      <c r="C88" s="78" t="s">
        <v>11</v>
      </c>
      <c r="D88" s="79">
        <v>8</v>
      </c>
      <c r="E88" s="203">
        <v>52</v>
      </c>
      <c r="F88" s="203">
        <v>520</v>
      </c>
    </row>
    <row r="89" spans="1:6" ht="21">
      <c r="A89" s="78"/>
      <c r="B89" s="78">
        <v>4</v>
      </c>
      <c r="C89" s="78" t="s">
        <v>236</v>
      </c>
      <c r="D89" s="79">
        <v>4</v>
      </c>
      <c r="E89" s="203">
        <v>32</v>
      </c>
      <c r="F89" s="203">
        <v>320</v>
      </c>
    </row>
    <row r="90" spans="1:6" ht="21">
      <c r="A90" s="78"/>
      <c r="B90" s="78">
        <v>5</v>
      </c>
      <c r="C90" s="78" t="s">
        <v>78</v>
      </c>
      <c r="D90" s="79">
        <v>32</v>
      </c>
      <c r="E90" s="203">
        <v>253</v>
      </c>
      <c r="F90" s="203">
        <v>2797</v>
      </c>
    </row>
    <row r="91" spans="1:6" ht="21">
      <c r="A91" s="78"/>
      <c r="B91" s="78">
        <v>6</v>
      </c>
      <c r="C91" s="78" t="s">
        <v>79</v>
      </c>
      <c r="D91" s="79">
        <v>18</v>
      </c>
      <c r="E91" s="203">
        <v>142</v>
      </c>
      <c r="F91" s="203">
        <v>2134</v>
      </c>
    </row>
    <row r="92" spans="1:6" ht="21">
      <c r="A92" s="78"/>
      <c r="B92" s="78">
        <v>7</v>
      </c>
      <c r="C92" s="78" t="s">
        <v>222</v>
      </c>
      <c r="D92" s="79">
        <v>95</v>
      </c>
      <c r="E92" s="203">
        <v>557</v>
      </c>
      <c r="F92" s="203">
        <v>7085</v>
      </c>
    </row>
    <row r="93" spans="1:6" ht="21">
      <c r="A93" s="81" t="s">
        <v>218</v>
      </c>
      <c r="B93" s="81"/>
      <c r="C93" s="81"/>
      <c r="D93" s="82">
        <f>SUM(D94:D97)</f>
        <v>150</v>
      </c>
      <c r="E93" s="82">
        <f>SUM(E94:E97)</f>
        <v>1550</v>
      </c>
      <c r="F93" s="82">
        <f>SUM(F94:F97)</f>
        <v>17050</v>
      </c>
    </row>
    <row r="94" spans="1:6" ht="21">
      <c r="A94" s="74"/>
      <c r="B94" s="78">
        <v>1</v>
      </c>
      <c r="C94" s="78" t="s">
        <v>80</v>
      </c>
      <c r="D94" s="80">
        <v>45</v>
      </c>
      <c r="E94" s="203">
        <v>552</v>
      </c>
      <c r="F94" s="203">
        <v>6072</v>
      </c>
    </row>
    <row r="95" spans="1:6" ht="21">
      <c r="A95" s="78"/>
      <c r="B95" s="78">
        <v>2</v>
      </c>
      <c r="C95" s="78" t="s">
        <v>21</v>
      </c>
      <c r="D95" s="80">
        <v>38</v>
      </c>
      <c r="E95" s="203">
        <v>386</v>
      </c>
      <c r="F95" s="203">
        <v>4246</v>
      </c>
    </row>
    <row r="96" spans="1:6" ht="21">
      <c r="A96" s="78"/>
      <c r="B96" s="78">
        <v>3</v>
      </c>
      <c r="C96" s="78" t="s">
        <v>81</v>
      </c>
      <c r="D96" s="80">
        <v>36</v>
      </c>
      <c r="E96" s="203">
        <v>375</v>
      </c>
      <c r="F96" s="203">
        <v>4125</v>
      </c>
    </row>
    <row r="97" spans="1:6" ht="21">
      <c r="A97" s="87"/>
      <c r="B97" s="87">
        <v>4</v>
      </c>
      <c r="C97" s="87" t="s">
        <v>223</v>
      </c>
      <c r="D97" s="99">
        <v>31</v>
      </c>
      <c r="E97" s="208">
        <v>237</v>
      </c>
      <c r="F97" s="208">
        <v>2607</v>
      </c>
    </row>
    <row r="98" spans="1:6" ht="21">
      <c r="A98" s="89" t="s">
        <v>82</v>
      </c>
      <c r="B98" s="89"/>
      <c r="C98" s="89"/>
      <c r="D98" s="100">
        <f>SUM(D99:D102)</f>
        <v>82</v>
      </c>
      <c r="E98" s="100">
        <f>SUM(E99:E102)</f>
        <v>760</v>
      </c>
      <c r="F98" s="100">
        <f>SUM(F99:F102)</f>
        <v>7600</v>
      </c>
    </row>
    <row r="99" spans="1:6" ht="21">
      <c r="A99" s="74"/>
      <c r="B99" s="78">
        <v>1</v>
      </c>
      <c r="C99" s="78" t="s">
        <v>83</v>
      </c>
      <c r="D99" s="79">
        <v>20</v>
      </c>
      <c r="E99" s="203">
        <v>250</v>
      </c>
      <c r="F99" s="203">
        <f>E99*10</f>
        <v>2500</v>
      </c>
    </row>
    <row r="100" spans="1:6" ht="21">
      <c r="A100" s="78"/>
      <c r="B100" s="78">
        <v>2</v>
      </c>
      <c r="C100" s="78" t="s">
        <v>84</v>
      </c>
      <c r="D100" s="79">
        <v>5</v>
      </c>
      <c r="E100" s="203">
        <v>25</v>
      </c>
      <c r="F100" s="203">
        <f>E100*10</f>
        <v>250</v>
      </c>
    </row>
    <row r="101" spans="1:6" ht="21">
      <c r="A101" s="78"/>
      <c r="B101" s="78">
        <v>3</v>
      </c>
      <c r="C101" s="78" t="s">
        <v>85</v>
      </c>
      <c r="D101" s="79">
        <v>50</v>
      </c>
      <c r="E101" s="203">
        <v>450</v>
      </c>
      <c r="F101" s="203">
        <f>E101*10</f>
        <v>4500</v>
      </c>
    </row>
    <row r="102" spans="1:6" ht="21">
      <c r="A102" s="78"/>
      <c r="B102" s="78">
        <v>4</v>
      </c>
      <c r="C102" s="78" t="s">
        <v>228</v>
      </c>
      <c r="D102" s="79">
        <v>7</v>
      </c>
      <c r="E102" s="203">
        <v>35</v>
      </c>
      <c r="F102" s="203">
        <f>E102*10</f>
        <v>350</v>
      </c>
    </row>
    <row r="103" spans="1:6" ht="21">
      <c r="A103" s="89" t="s">
        <v>86</v>
      </c>
      <c r="B103" s="89"/>
      <c r="C103" s="89"/>
      <c r="D103" s="100">
        <f>SUM(D104:D108)</f>
        <v>44</v>
      </c>
      <c r="E103" s="100">
        <f>SUM(E104:E108)</f>
        <v>406</v>
      </c>
      <c r="F103" s="100">
        <f>SUM(F104:F108)</f>
        <v>4872</v>
      </c>
    </row>
    <row r="104" spans="1:6" ht="21">
      <c r="A104" s="74"/>
      <c r="B104" s="78">
        <v>1</v>
      </c>
      <c r="C104" s="78" t="s">
        <v>83</v>
      </c>
      <c r="D104" s="79">
        <v>14</v>
      </c>
      <c r="E104" s="203">
        <v>126</v>
      </c>
      <c r="F104" s="203">
        <v>1512</v>
      </c>
    </row>
    <row r="105" spans="1:6" ht="21">
      <c r="A105" s="78"/>
      <c r="B105" s="78">
        <v>2</v>
      </c>
      <c r="C105" s="78" t="s">
        <v>87</v>
      </c>
      <c r="D105" s="79">
        <v>0</v>
      </c>
      <c r="E105" s="203">
        <v>0</v>
      </c>
      <c r="F105" s="203">
        <v>0</v>
      </c>
    </row>
    <row r="106" spans="1:6" ht="21">
      <c r="A106" s="91"/>
      <c r="B106" s="91">
        <v>3</v>
      </c>
      <c r="C106" s="91" t="s">
        <v>88</v>
      </c>
      <c r="D106" s="92">
        <v>0</v>
      </c>
      <c r="E106" s="204">
        <v>0</v>
      </c>
      <c r="F106" s="204">
        <v>0</v>
      </c>
    </row>
    <row r="107" spans="1:6" ht="21">
      <c r="A107" s="78"/>
      <c r="B107" s="78">
        <v>4</v>
      </c>
      <c r="C107" s="78" t="s">
        <v>89</v>
      </c>
      <c r="D107" s="79">
        <v>20</v>
      </c>
      <c r="E107" s="203">
        <v>180</v>
      </c>
      <c r="F107" s="203">
        <v>2160</v>
      </c>
    </row>
    <row r="108" spans="1:6" ht="21">
      <c r="A108" s="78"/>
      <c r="B108" s="78">
        <v>5</v>
      </c>
      <c r="C108" s="78" t="s">
        <v>3</v>
      </c>
      <c r="D108" s="79">
        <v>10</v>
      </c>
      <c r="E108" s="203">
        <v>100</v>
      </c>
      <c r="F108" s="203">
        <v>1200</v>
      </c>
    </row>
    <row r="109" spans="1:6" ht="21">
      <c r="A109" s="81" t="s">
        <v>90</v>
      </c>
      <c r="B109" s="81"/>
      <c r="C109" s="81"/>
      <c r="D109" s="82">
        <f>SUM(D110:D121)</f>
        <v>401</v>
      </c>
      <c r="E109" s="82">
        <f>SUM(E110:E121)</f>
        <v>5050</v>
      </c>
      <c r="F109" s="82">
        <f>SUM(F110:F121)</f>
        <v>50500</v>
      </c>
    </row>
    <row r="110" spans="1:6" ht="21">
      <c r="A110" s="74"/>
      <c r="B110" s="78">
        <v>1</v>
      </c>
      <c r="C110" s="78" t="s">
        <v>91</v>
      </c>
      <c r="D110" s="79">
        <v>0</v>
      </c>
      <c r="E110" s="203">
        <v>0</v>
      </c>
      <c r="F110" s="203">
        <v>0</v>
      </c>
    </row>
    <row r="111" spans="1:6" ht="21">
      <c r="A111" s="78"/>
      <c r="B111" s="78">
        <v>2</v>
      </c>
      <c r="C111" s="78" t="s">
        <v>92</v>
      </c>
      <c r="D111" s="79">
        <v>0</v>
      </c>
      <c r="E111" s="203">
        <v>0</v>
      </c>
      <c r="F111" s="203">
        <v>0</v>
      </c>
    </row>
    <row r="112" spans="1:6" ht="21">
      <c r="A112" s="78"/>
      <c r="B112" s="78">
        <v>3</v>
      </c>
      <c r="C112" s="78" t="s">
        <v>93</v>
      </c>
      <c r="D112" s="79">
        <v>80</v>
      </c>
      <c r="E112" s="203">
        <v>1000</v>
      </c>
      <c r="F112" s="203">
        <v>10000</v>
      </c>
    </row>
    <row r="113" spans="1:6" ht="21">
      <c r="A113" s="78"/>
      <c r="B113" s="78">
        <v>4</v>
      </c>
      <c r="C113" s="78" t="s">
        <v>94</v>
      </c>
      <c r="D113" s="79">
        <v>0</v>
      </c>
      <c r="E113" s="203">
        <v>0</v>
      </c>
      <c r="F113" s="203">
        <v>0</v>
      </c>
    </row>
    <row r="114" spans="1:6" ht="21">
      <c r="A114" s="91"/>
      <c r="B114" s="91">
        <v>5</v>
      </c>
      <c r="C114" s="91" t="s">
        <v>95</v>
      </c>
      <c r="D114" s="92">
        <v>0</v>
      </c>
      <c r="E114" s="204">
        <v>0</v>
      </c>
      <c r="F114" s="204">
        <v>0</v>
      </c>
    </row>
    <row r="115" spans="1:6" ht="21">
      <c r="A115" s="78"/>
      <c r="B115" s="78">
        <v>6</v>
      </c>
      <c r="C115" s="78" t="s">
        <v>96</v>
      </c>
      <c r="D115" s="79">
        <v>0</v>
      </c>
      <c r="E115" s="203">
        <v>0</v>
      </c>
      <c r="F115" s="203">
        <v>0</v>
      </c>
    </row>
    <row r="116" spans="1:6" ht="21">
      <c r="A116" s="78"/>
      <c r="B116" s="78">
        <v>7</v>
      </c>
      <c r="C116" s="78" t="s">
        <v>97</v>
      </c>
      <c r="D116" s="79">
        <v>1</v>
      </c>
      <c r="E116" s="203">
        <v>50</v>
      </c>
      <c r="F116" s="203">
        <v>500</v>
      </c>
    </row>
    <row r="117" spans="1:6" ht="21">
      <c r="A117" s="78"/>
      <c r="B117" s="78">
        <v>8</v>
      </c>
      <c r="C117" s="78" t="s">
        <v>98</v>
      </c>
      <c r="D117" s="79">
        <v>80</v>
      </c>
      <c r="E117" s="203">
        <v>1000</v>
      </c>
      <c r="F117" s="203">
        <v>10000</v>
      </c>
    </row>
    <row r="118" spans="1:6" ht="21">
      <c r="A118" s="78"/>
      <c r="B118" s="78">
        <v>9</v>
      </c>
      <c r="C118" s="78" t="s">
        <v>99</v>
      </c>
      <c r="D118" s="79">
        <v>80</v>
      </c>
      <c r="E118" s="203">
        <v>1000</v>
      </c>
      <c r="F118" s="203">
        <v>10000</v>
      </c>
    </row>
    <row r="119" spans="1:6" ht="21">
      <c r="A119" s="78"/>
      <c r="B119" s="78">
        <v>10</v>
      </c>
      <c r="C119" s="78" t="s">
        <v>100</v>
      </c>
      <c r="D119" s="79">
        <v>80</v>
      </c>
      <c r="E119" s="203">
        <v>1000</v>
      </c>
      <c r="F119" s="203">
        <v>10000</v>
      </c>
    </row>
    <row r="120" spans="1:6" ht="21">
      <c r="A120" s="78"/>
      <c r="B120" s="78">
        <v>11</v>
      </c>
      <c r="C120" s="78" t="s">
        <v>101</v>
      </c>
      <c r="D120" s="79">
        <v>80</v>
      </c>
      <c r="E120" s="203">
        <v>1000</v>
      </c>
      <c r="F120" s="203">
        <v>10000</v>
      </c>
    </row>
    <row r="121" spans="1:6" ht="21">
      <c r="A121" s="78"/>
      <c r="B121" s="95">
        <v>12</v>
      </c>
      <c r="C121" s="95" t="s">
        <v>202</v>
      </c>
      <c r="D121" s="79">
        <v>0</v>
      </c>
      <c r="E121" s="202">
        <v>0</v>
      </c>
      <c r="F121" s="202">
        <v>0</v>
      </c>
    </row>
    <row r="122" spans="1:6" ht="21">
      <c r="A122" s="81" t="s">
        <v>102</v>
      </c>
      <c r="B122" s="81"/>
      <c r="C122" s="81"/>
      <c r="D122" s="82">
        <f>SUM(D123:D127)</f>
        <v>640</v>
      </c>
      <c r="E122" s="82">
        <f>SUM(E123:E127)</f>
        <v>7591</v>
      </c>
      <c r="F122" s="82">
        <f>SUM(F123:F127)</f>
        <v>108796</v>
      </c>
    </row>
    <row r="123" spans="1:6" ht="21">
      <c r="A123" s="74"/>
      <c r="B123" s="78">
        <v>1</v>
      </c>
      <c r="C123" s="78" t="s">
        <v>103</v>
      </c>
      <c r="D123" s="79">
        <v>120</v>
      </c>
      <c r="E123" s="203">
        <v>1377</v>
      </c>
      <c r="F123" s="203">
        <v>20655</v>
      </c>
    </row>
    <row r="124" spans="1:6" ht="21">
      <c r="A124" s="78"/>
      <c r="B124" s="78">
        <v>2</v>
      </c>
      <c r="C124" s="78" t="s">
        <v>104</v>
      </c>
      <c r="D124" s="79">
        <v>45</v>
      </c>
      <c r="E124" s="203">
        <v>406</v>
      </c>
      <c r="F124" s="203">
        <v>5726</v>
      </c>
    </row>
    <row r="125" spans="1:6" ht="21">
      <c r="A125" s="78"/>
      <c r="B125" s="78">
        <v>3</v>
      </c>
      <c r="C125" s="78" t="s">
        <v>105</v>
      </c>
      <c r="D125" s="79">
        <v>295</v>
      </c>
      <c r="E125" s="203">
        <v>3573</v>
      </c>
      <c r="F125" s="203">
        <v>50022</v>
      </c>
    </row>
    <row r="126" spans="1:6" ht="21">
      <c r="A126" s="78"/>
      <c r="B126" s="78">
        <v>4</v>
      </c>
      <c r="C126" s="78" t="s">
        <v>106</v>
      </c>
      <c r="D126" s="79">
        <v>55</v>
      </c>
      <c r="E126" s="203">
        <v>566</v>
      </c>
      <c r="F126" s="203">
        <v>7358</v>
      </c>
    </row>
    <row r="127" spans="1:6" ht="21">
      <c r="A127" s="78"/>
      <c r="B127" s="78">
        <v>5</v>
      </c>
      <c r="C127" s="78" t="s">
        <v>224</v>
      </c>
      <c r="D127" s="79">
        <v>125</v>
      </c>
      <c r="E127" s="203">
        <v>1669</v>
      </c>
      <c r="F127" s="203">
        <v>25035</v>
      </c>
    </row>
    <row r="128" spans="1:6" ht="21">
      <c r="A128" s="81" t="s">
        <v>107</v>
      </c>
      <c r="B128" s="81"/>
      <c r="C128" s="81"/>
      <c r="D128" s="82">
        <f>SUM(D129:D139)</f>
        <v>865</v>
      </c>
      <c r="E128" s="82">
        <f>SUM(E129:E139)</f>
        <v>8977</v>
      </c>
      <c r="F128" s="82">
        <f>SUM(F129:F139)</f>
        <v>110294</v>
      </c>
    </row>
    <row r="129" spans="1:6" ht="21">
      <c r="A129" s="115"/>
      <c r="B129" s="87">
        <v>1</v>
      </c>
      <c r="C129" s="87" t="s">
        <v>108</v>
      </c>
      <c r="D129" s="99">
        <v>34</v>
      </c>
      <c r="E129" s="208">
        <v>318</v>
      </c>
      <c r="F129" s="208">
        <v>3064</v>
      </c>
    </row>
    <row r="130" spans="1:6" ht="21">
      <c r="A130" s="91"/>
      <c r="B130" s="217">
        <v>2</v>
      </c>
      <c r="C130" s="217" t="s">
        <v>200</v>
      </c>
      <c r="D130" s="93">
        <v>75</v>
      </c>
      <c r="E130" s="204">
        <v>624</v>
      </c>
      <c r="F130" s="204">
        <v>8994</v>
      </c>
    </row>
    <row r="131" spans="1:6" ht="21">
      <c r="A131" s="78"/>
      <c r="B131" s="95">
        <v>3</v>
      </c>
      <c r="C131" s="95" t="s">
        <v>203</v>
      </c>
      <c r="D131" s="80">
        <v>94</v>
      </c>
      <c r="E131" s="203">
        <v>1621</v>
      </c>
      <c r="F131" s="203">
        <v>16210</v>
      </c>
    </row>
    <row r="132" spans="1:6" ht="21">
      <c r="A132" s="78"/>
      <c r="B132" s="95">
        <v>4</v>
      </c>
      <c r="C132" s="95" t="s">
        <v>109</v>
      </c>
      <c r="D132" s="80">
        <v>94</v>
      </c>
      <c r="E132" s="203">
        <v>957</v>
      </c>
      <c r="F132" s="203">
        <v>11484</v>
      </c>
    </row>
    <row r="133" spans="1:6" ht="21">
      <c r="A133" s="78"/>
      <c r="B133" s="95">
        <v>5</v>
      </c>
      <c r="C133" s="95" t="s">
        <v>204</v>
      </c>
      <c r="D133" s="80">
        <v>143</v>
      </c>
      <c r="E133" s="203">
        <v>1632</v>
      </c>
      <c r="F133" s="203">
        <v>19580</v>
      </c>
    </row>
    <row r="134" spans="1:6" ht="21">
      <c r="A134" s="78"/>
      <c r="B134" s="78">
        <v>6</v>
      </c>
      <c r="C134" s="78" t="s">
        <v>110</v>
      </c>
      <c r="D134" s="80">
        <v>30</v>
      </c>
      <c r="E134" s="203">
        <v>190</v>
      </c>
      <c r="F134" s="203">
        <v>2280</v>
      </c>
    </row>
    <row r="135" spans="1:6" ht="21">
      <c r="A135" s="78"/>
      <c r="B135" s="78">
        <v>7</v>
      </c>
      <c r="C135" s="78" t="s">
        <v>111</v>
      </c>
      <c r="D135" s="80">
        <v>16</v>
      </c>
      <c r="E135" s="203">
        <v>80</v>
      </c>
      <c r="F135" s="203">
        <v>960</v>
      </c>
    </row>
    <row r="136" spans="1:6" ht="21">
      <c r="A136" s="78"/>
      <c r="B136" s="78">
        <v>8</v>
      </c>
      <c r="C136" s="78" t="s">
        <v>112</v>
      </c>
      <c r="D136" s="80">
        <v>55</v>
      </c>
      <c r="E136" s="203">
        <v>393</v>
      </c>
      <c r="F136" s="203">
        <v>5006</v>
      </c>
    </row>
    <row r="137" spans="1:6" ht="21">
      <c r="A137" s="78"/>
      <c r="B137" s="78">
        <v>9</v>
      </c>
      <c r="C137" s="78" t="s">
        <v>113</v>
      </c>
      <c r="D137" s="80">
        <v>33</v>
      </c>
      <c r="E137" s="203">
        <v>308</v>
      </c>
      <c r="F137" s="203">
        <v>4620</v>
      </c>
    </row>
    <row r="138" spans="1:6" ht="21">
      <c r="A138" s="78"/>
      <c r="B138" s="78">
        <v>10</v>
      </c>
      <c r="C138" s="78" t="s">
        <v>114</v>
      </c>
      <c r="D138" s="80">
        <v>226</v>
      </c>
      <c r="E138" s="203">
        <v>2357</v>
      </c>
      <c r="F138" s="203">
        <v>30641</v>
      </c>
    </row>
    <row r="139" spans="1:6" ht="21">
      <c r="A139" s="78"/>
      <c r="B139" s="78">
        <v>11</v>
      </c>
      <c r="C139" s="78" t="s">
        <v>115</v>
      </c>
      <c r="D139" s="80">
        <v>65</v>
      </c>
      <c r="E139" s="203">
        <v>497</v>
      </c>
      <c r="F139" s="203">
        <v>7455</v>
      </c>
    </row>
    <row r="140" spans="1:6" ht="21">
      <c r="A140" s="89" t="s">
        <v>116</v>
      </c>
      <c r="B140" s="89"/>
      <c r="C140" s="89"/>
      <c r="D140" s="100">
        <f>SUM(D141:D148)</f>
        <v>118</v>
      </c>
      <c r="E140" s="100">
        <f>SUM(E141:E148)</f>
        <v>1085</v>
      </c>
      <c r="F140" s="100">
        <f>SUM(F141:F148)</f>
        <v>10850</v>
      </c>
    </row>
    <row r="141" spans="1:6" ht="21">
      <c r="A141" s="74"/>
      <c r="B141" s="78">
        <v>1</v>
      </c>
      <c r="C141" s="78" t="s">
        <v>117</v>
      </c>
      <c r="D141" s="101">
        <v>25</v>
      </c>
      <c r="E141" s="211">
        <v>230</v>
      </c>
      <c r="F141" s="203">
        <f>E141*10</f>
        <v>2300</v>
      </c>
    </row>
    <row r="142" spans="1:6" ht="21">
      <c r="A142" s="78"/>
      <c r="B142" s="78">
        <v>2</v>
      </c>
      <c r="C142" s="78" t="s">
        <v>118</v>
      </c>
      <c r="D142" s="101">
        <v>12</v>
      </c>
      <c r="E142" s="211">
        <v>93</v>
      </c>
      <c r="F142" s="203">
        <f aca="true" t="shared" si="0" ref="F142:F153">E142*10</f>
        <v>930</v>
      </c>
    </row>
    <row r="143" spans="1:6" ht="21">
      <c r="A143" s="78"/>
      <c r="B143" s="78">
        <v>3</v>
      </c>
      <c r="C143" s="78" t="s">
        <v>226</v>
      </c>
      <c r="D143" s="101">
        <v>12</v>
      </c>
      <c r="E143" s="211">
        <v>100</v>
      </c>
      <c r="F143" s="203">
        <f t="shared" si="0"/>
        <v>1000</v>
      </c>
    </row>
    <row r="144" spans="1:6" ht="21">
      <c r="A144" s="78"/>
      <c r="B144" s="78">
        <v>4</v>
      </c>
      <c r="C144" s="78" t="s">
        <v>119</v>
      </c>
      <c r="D144" s="101">
        <v>10</v>
      </c>
      <c r="E144" s="211">
        <v>87</v>
      </c>
      <c r="F144" s="203">
        <f t="shared" si="0"/>
        <v>870</v>
      </c>
    </row>
    <row r="145" spans="1:6" ht="21">
      <c r="A145" s="78"/>
      <c r="B145" s="78">
        <v>5</v>
      </c>
      <c r="C145" s="78" t="s">
        <v>120</v>
      </c>
      <c r="D145" s="101">
        <v>12</v>
      </c>
      <c r="E145" s="211">
        <v>95</v>
      </c>
      <c r="F145" s="203">
        <f t="shared" si="0"/>
        <v>950</v>
      </c>
    </row>
    <row r="146" spans="1:6" ht="21">
      <c r="A146" s="78"/>
      <c r="B146" s="78">
        <v>6</v>
      </c>
      <c r="C146" s="78" t="s">
        <v>121</v>
      </c>
      <c r="D146" s="101">
        <v>16</v>
      </c>
      <c r="E146" s="211">
        <v>150</v>
      </c>
      <c r="F146" s="203">
        <f t="shared" si="0"/>
        <v>1500</v>
      </c>
    </row>
    <row r="147" spans="1:6" ht="21">
      <c r="A147" s="78"/>
      <c r="B147" s="78">
        <v>7</v>
      </c>
      <c r="C147" s="78" t="s">
        <v>122</v>
      </c>
      <c r="D147" s="101">
        <v>0</v>
      </c>
      <c r="E147" s="211">
        <v>0</v>
      </c>
      <c r="F147" s="203">
        <f t="shared" si="0"/>
        <v>0</v>
      </c>
    </row>
    <row r="148" spans="1:6" ht="21">
      <c r="A148" s="78"/>
      <c r="B148" s="78">
        <v>8</v>
      </c>
      <c r="C148" s="78" t="s">
        <v>0</v>
      </c>
      <c r="D148" s="101">
        <v>31</v>
      </c>
      <c r="E148" s="211">
        <v>330</v>
      </c>
      <c r="F148" s="203">
        <f t="shared" si="0"/>
        <v>3300</v>
      </c>
    </row>
    <row r="149" spans="1:6" ht="21">
      <c r="A149" s="81" t="s">
        <v>123</v>
      </c>
      <c r="B149" s="81"/>
      <c r="C149" s="81"/>
      <c r="D149" s="102">
        <f>SUM(D150:D167)</f>
        <v>228</v>
      </c>
      <c r="E149" s="102">
        <f>SUM(E150:E167)</f>
        <v>1187.905</v>
      </c>
      <c r="F149" s="102">
        <f>SUM(F150:F167)</f>
        <v>2679.05</v>
      </c>
    </row>
    <row r="150" spans="1:6" ht="21">
      <c r="A150" s="74"/>
      <c r="B150" s="91">
        <v>1</v>
      </c>
      <c r="C150" s="91" t="s">
        <v>124</v>
      </c>
      <c r="D150" s="92">
        <v>35</v>
      </c>
      <c r="E150" s="204">
        <v>123.725</v>
      </c>
      <c r="F150" s="204">
        <f t="shared" si="0"/>
        <v>1237.25</v>
      </c>
    </row>
    <row r="151" spans="1:6" ht="21">
      <c r="A151" s="78"/>
      <c r="B151" s="78">
        <v>2</v>
      </c>
      <c r="C151" s="78" t="s">
        <v>125</v>
      </c>
      <c r="D151" s="79">
        <v>0</v>
      </c>
      <c r="E151" s="203">
        <v>0</v>
      </c>
      <c r="F151" s="203">
        <f t="shared" si="0"/>
        <v>0</v>
      </c>
    </row>
    <row r="152" spans="1:6" ht="21">
      <c r="A152" s="78"/>
      <c r="B152" s="78">
        <v>3</v>
      </c>
      <c r="C152" s="78" t="s">
        <v>126</v>
      </c>
      <c r="D152" s="79">
        <v>18</v>
      </c>
      <c r="E152" s="203">
        <v>144.18</v>
      </c>
      <c r="F152" s="203">
        <f t="shared" si="0"/>
        <v>1441.8000000000002</v>
      </c>
    </row>
    <row r="153" spans="1:6" ht="21">
      <c r="A153" s="78"/>
      <c r="B153" s="78">
        <v>4</v>
      </c>
      <c r="C153" s="78" t="s">
        <v>127</v>
      </c>
      <c r="D153" s="79">
        <v>0</v>
      </c>
      <c r="E153" s="203">
        <v>0</v>
      </c>
      <c r="F153" s="203">
        <f t="shared" si="0"/>
        <v>0</v>
      </c>
    </row>
    <row r="154" spans="1:6" ht="21">
      <c r="A154" s="78"/>
      <c r="B154" s="78">
        <v>5</v>
      </c>
      <c r="C154" s="78" t="s">
        <v>128</v>
      </c>
      <c r="D154" s="79">
        <v>0</v>
      </c>
      <c r="E154" s="203">
        <v>0</v>
      </c>
      <c r="F154" s="203">
        <v>0</v>
      </c>
    </row>
    <row r="155" spans="1:6" ht="21">
      <c r="A155" s="78"/>
      <c r="B155" s="78">
        <v>6</v>
      </c>
      <c r="C155" s="78" t="s">
        <v>129</v>
      </c>
      <c r="D155" s="79">
        <v>0</v>
      </c>
      <c r="E155" s="203">
        <v>0</v>
      </c>
      <c r="F155" s="203">
        <v>0</v>
      </c>
    </row>
    <row r="156" spans="1:6" ht="21">
      <c r="A156" s="78"/>
      <c r="B156" s="78">
        <v>7</v>
      </c>
      <c r="C156" s="78" t="s">
        <v>231</v>
      </c>
      <c r="D156" s="79">
        <v>0</v>
      </c>
      <c r="E156" s="203">
        <v>0</v>
      </c>
      <c r="F156" s="203">
        <v>0</v>
      </c>
    </row>
    <row r="157" spans="1:6" ht="21">
      <c r="A157" s="78"/>
      <c r="B157" s="78">
        <v>8</v>
      </c>
      <c r="C157" s="78" t="s">
        <v>130</v>
      </c>
      <c r="D157" s="79">
        <v>150</v>
      </c>
      <c r="E157" s="203">
        <v>800</v>
      </c>
      <c r="F157" s="203"/>
    </row>
    <row r="158" spans="1:6" ht="21">
      <c r="A158" s="78"/>
      <c r="B158" s="78">
        <v>9</v>
      </c>
      <c r="C158" s="78" t="s">
        <v>131</v>
      </c>
      <c r="D158" s="79">
        <v>25</v>
      </c>
      <c r="E158" s="203">
        <v>120</v>
      </c>
      <c r="F158" s="203"/>
    </row>
    <row r="159" spans="1:6" ht="21">
      <c r="A159" s="78"/>
      <c r="B159" s="78">
        <v>10</v>
      </c>
      <c r="C159" s="78" t="s">
        <v>132</v>
      </c>
      <c r="D159" s="79">
        <v>0</v>
      </c>
      <c r="E159" s="203">
        <v>0</v>
      </c>
      <c r="F159" s="203">
        <v>0</v>
      </c>
    </row>
    <row r="160" spans="1:6" ht="21">
      <c r="A160" s="78"/>
      <c r="B160" s="78">
        <v>11</v>
      </c>
      <c r="C160" s="78" t="s">
        <v>133</v>
      </c>
      <c r="D160" s="79">
        <v>0</v>
      </c>
      <c r="E160" s="203">
        <v>0</v>
      </c>
      <c r="F160" s="203">
        <v>0</v>
      </c>
    </row>
    <row r="161" spans="1:6" ht="21">
      <c r="A161" s="87"/>
      <c r="B161" s="87">
        <v>12</v>
      </c>
      <c r="C161" s="87" t="s">
        <v>134</v>
      </c>
      <c r="D161" s="94">
        <v>0</v>
      </c>
      <c r="E161" s="208">
        <v>0</v>
      </c>
      <c r="F161" s="208">
        <v>0</v>
      </c>
    </row>
    <row r="162" spans="1:6" ht="21">
      <c r="A162" s="91"/>
      <c r="B162" s="91">
        <v>13</v>
      </c>
      <c r="C162" s="91" t="s">
        <v>135</v>
      </c>
      <c r="D162" s="92">
        <v>0</v>
      </c>
      <c r="E162" s="204">
        <v>0</v>
      </c>
      <c r="F162" s="204">
        <v>0</v>
      </c>
    </row>
    <row r="163" spans="1:6" ht="21">
      <c r="A163" s="78"/>
      <c r="B163" s="78">
        <v>14</v>
      </c>
      <c r="C163" s="78" t="s">
        <v>227</v>
      </c>
      <c r="D163" s="79">
        <v>0</v>
      </c>
      <c r="E163" s="203">
        <v>0</v>
      </c>
      <c r="F163" s="203">
        <v>0</v>
      </c>
    </row>
    <row r="164" spans="1:6" ht="21">
      <c r="A164" s="78"/>
      <c r="B164" s="78">
        <v>15</v>
      </c>
      <c r="C164" s="78" t="s">
        <v>235</v>
      </c>
      <c r="D164" s="79">
        <v>0</v>
      </c>
      <c r="E164" s="203">
        <v>0</v>
      </c>
      <c r="F164" s="203">
        <v>0</v>
      </c>
    </row>
    <row r="165" spans="1:6" ht="21">
      <c r="A165" s="78"/>
      <c r="B165" s="78">
        <v>16</v>
      </c>
      <c r="C165" s="78" t="s">
        <v>136</v>
      </c>
      <c r="D165" s="79">
        <v>0</v>
      </c>
      <c r="E165" s="203">
        <v>0</v>
      </c>
      <c r="F165" s="203">
        <v>0</v>
      </c>
    </row>
    <row r="166" spans="1:6" ht="21">
      <c r="A166" s="78"/>
      <c r="B166" s="78">
        <v>17</v>
      </c>
      <c r="C166" s="78" t="s">
        <v>5</v>
      </c>
      <c r="D166" s="79">
        <v>0</v>
      </c>
      <c r="E166" s="203">
        <v>0</v>
      </c>
      <c r="F166" s="203">
        <v>0</v>
      </c>
    </row>
    <row r="167" spans="1:6" ht="21">
      <c r="A167" s="78"/>
      <c r="B167" s="78">
        <v>18</v>
      </c>
      <c r="C167" s="78" t="s">
        <v>137</v>
      </c>
      <c r="D167" s="79">
        <v>0</v>
      </c>
      <c r="E167" s="203">
        <v>0</v>
      </c>
      <c r="F167" s="203">
        <v>0</v>
      </c>
    </row>
    <row r="168" spans="1:6" ht="21">
      <c r="A168" s="81" t="s">
        <v>138</v>
      </c>
      <c r="B168" s="81"/>
      <c r="C168" s="81"/>
      <c r="D168" s="82">
        <f>SUM(D169:D171)</f>
        <v>289</v>
      </c>
      <c r="E168" s="82">
        <f>SUM(E169:E171)</f>
        <v>2310</v>
      </c>
      <c r="F168" s="82">
        <f>SUM(F169:F171)</f>
        <v>27720</v>
      </c>
    </row>
    <row r="169" spans="1:6" ht="21">
      <c r="A169" s="74"/>
      <c r="B169" s="78">
        <v>1</v>
      </c>
      <c r="C169" s="78" t="s">
        <v>220</v>
      </c>
      <c r="D169" s="79">
        <v>140</v>
      </c>
      <c r="E169" s="203">
        <v>603</v>
      </c>
      <c r="F169" s="203">
        <f>E169*12</f>
        <v>7236</v>
      </c>
    </row>
    <row r="170" spans="1:6" ht="21">
      <c r="A170" s="78"/>
      <c r="B170" s="78">
        <v>2</v>
      </c>
      <c r="C170" s="78" t="s">
        <v>231</v>
      </c>
      <c r="D170" s="79">
        <v>119</v>
      </c>
      <c r="E170" s="203">
        <v>1477</v>
      </c>
      <c r="F170" s="203">
        <f>E170*12</f>
        <v>17724</v>
      </c>
    </row>
    <row r="171" spans="1:6" ht="21">
      <c r="A171" s="78"/>
      <c r="B171" s="78">
        <v>3</v>
      </c>
      <c r="C171" s="78" t="s">
        <v>139</v>
      </c>
      <c r="D171" s="79">
        <v>30</v>
      </c>
      <c r="E171" s="203">
        <v>230</v>
      </c>
      <c r="F171" s="203">
        <f>E171*12</f>
        <v>2760</v>
      </c>
    </row>
    <row r="172" spans="1:6" ht="21">
      <c r="A172" s="81" t="s">
        <v>140</v>
      </c>
      <c r="B172" s="81"/>
      <c r="C172" s="81"/>
      <c r="D172" s="82">
        <f>SUM(D173:D178)</f>
        <v>854</v>
      </c>
      <c r="E172" s="82">
        <f>SUM(E173:E178)</f>
        <v>7323</v>
      </c>
      <c r="F172" s="82">
        <f>SUM(F173:F178)</f>
        <v>73230</v>
      </c>
    </row>
    <row r="173" spans="1:6" ht="21">
      <c r="A173" s="74"/>
      <c r="B173" s="78">
        <v>1</v>
      </c>
      <c r="C173" s="78" t="s">
        <v>141</v>
      </c>
      <c r="D173" s="79">
        <v>300</v>
      </c>
      <c r="E173" s="203">
        <v>3000</v>
      </c>
      <c r="F173" s="203">
        <f aca="true" t="shared" si="1" ref="F173:F182">E173*10</f>
        <v>30000</v>
      </c>
    </row>
    <row r="174" spans="1:6" ht="21">
      <c r="A174" s="78"/>
      <c r="B174" s="78">
        <v>2</v>
      </c>
      <c r="C174" s="78" t="s">
        <v>142</v>
      </c>
      <c r="D174" s="79">
        <v>90</v>
      </c>
      <c r="E174" s="203">
        <v>700</v>
      </c>
      <c r="F174" s="203">
        <f t="shared" si="1"/>
        <v>7000</v>
      </c>
    </row>
    <row r="175" spans="1:6" ht="21">
      <c r="A175" s="91"/>
      <c r="B175" s="91">
        <v>3</v>
      </c>
      <c r="C175" s="91" t="s">
        <v>143</v>
      </c>
      <c r="D175" s="92">
        <v>90</v>
      </c>
      <c r="E175" s="204">
        <v>1700</v>
      </c>
      <c r="F175" s="204">
        <f t="shared" si="1"/>
        <v>17000</v>
      </c>
    </row>
    <row r="176" spans="1:6" ht="21">
      <c r="A176" s="78"/>
      <c r="B176" s="78">
        <v>4</v>
      </c>
      <c r="C176" s="78" t="s">
        <v>144</v>
      </c>
      <c r="D176" s="79">
        <v>10</v>
      </c>
      <c r="E176" s="203">
        <v>100</v>
      </c>
      <c r="F176" s="203">
        <f t="shared" si="1"/>
        <v>1000</v>
      </c>
    </row>
    <row r="177" spans="1:6" ht="21">
      <c r="A177" s="78"/>
      <c r="B177" s="78">
        <v>5</v>
      </c>
      <c r="C177" s="78" t="s">
        <v>145</v>
      </c>
      <c r="D177" s="79">
        <v>228</v>
      </c>
      <c r="E177" s="203">
        <v>1142</v>
      </c>
      <c r="F177" s="203">
        <f t="shared" si="1"/>
        <v>11420</v>
      </c>
    </row>
    <row r="178" spans="1:6" ht="21">
      <c r="A178" s="78"/>
      <c r="B178" s="78">
        <v>6</v>
      </c>
      <c r="C178" s="78" t="s">
        <v>146</v>
      </c>
      <c r="D178" s="79">
        <v>136</v>
      </c>
      <c r="E178" s="203">
        <v>681</v>
      </c>
      <c r="F178" s="203">
        <f t="shared" si="1"/>
        <v>6810</v>
      </c>
    </row>
    <row r="179" spans="1:6" ht="21">
      <c r="A179" s="81" t="s">
        <v>147</v>
      </c>
      <c r="B179" s="81"/>
      <c r="C179" s="81"/>
      <c r="D179" s="82">
        <f>SUM(D180:D184)</f>
        <v>243</v>
      </c>
      <c r="E179" s="82">
        <f>SUM(E180:E184)</f>
        <v>2028</v>
      </c>
      <c r="F179" s="82">
        <f>SUM(F180:F184)</f>
        <v>20280</v>
      </c>
    </row>
    <row r="180" spans="1:6" ht="21">
      <c r="A180" s="74"/>
      <c r="B180" s="78">
        <v>1</v>
      </c>
      <c r="C180" s="78" t="s">
        <v>148</v>
      </c>
      <c r="D180" s="79">
        <v>15</v>
      </c>
      <c r="E180" s="203">
        <v>197</v>
      </c>
      <c r="F180" s="203">
        <f t="shared" si="1"/>
        <v>1970</v>
      </c>
    </row>
    <row r="181" spans="1:6" ht="21">
      <c r="A181" s="78"/>
      <c r="B181" s="78">
        <v>2</v>
      </c>
      <c r="C181" s="78" t="s">
        <v>149</v>
      </c>
      <c r="D181" s="79">
        <v>58</v>
      </c>
      <c r="E181" s="203">
        <v>555</v>
      </c>
      <c r="F181" s="203">
        <f t="shared" si="1"/>
        <v>5550</v>
      </c>
    </row>
    <row r="182" spans="1:6" ht="21">
      <c r="A182" s="78"/>
      <c r="B182" s="78">
        <v>3</v>
      </c>
      <c r="C182" s="78" t="s">
        <v>6</v>
      </c>
      <c r="D182" s="79">
        <v>117</v>
      </c>
      <c r="E182" s="203">
        <v>1100</v>
      </c>
      <c r="F182" s="203">
        <f t="shared" si="1"/>
        <v>11000</v>
      </c>
    </row>
    <row r="183" spans="1:6" ht="21">
      <c r="A183" s="78"/>
      <c r="B183" s="78">
        <v>4</v>
      </c>
      <c r="C183" s="78" t="s">
        <v>150</v>
      </c>
      <c r="D183" s="79">
        <v>0</v>
      </c>
      <c r="E183" s="203">
        <v>0</v>
      </c>
      <c r="F183" s="203">
        <f>E183*10</f>
        <v>0</v>
      </c>
    </row>
    <row r="184" spans="1:6" ht="21">
      <c r="A184" s="78"/>
      <c r="B184" s="78">
        <v>5</v>
      </c>
      <c r="C184" s="78" t="s">
        <v>151</v>
      </c>
      <c r="D184" s="79">
        <v>53</v>
      </c>
      <c r="E184" s="203">
        <v>176</v>
      </c>
      <c r="F184" s="203">
        <f>E184*10</f>
        <v>1760</v>
      </c>
    </row>
    <row r="185" spans="1:6" ht="21">
      <c r="A185" s="81" t="s">
        <v>152</v>
      </c>
      <c r="B185" s="81"/>
      <c r="C185" s="81"/>
      <c r="D185" s="82">
        <f>SUM(D186:D195)</f>
        <v>4412</v>
      </c>
      <c r="E185" s="82">
        <f>SUM(E186:E195)</f>
        <v>48824</v>
      </c>
      <c r="F185" s="82">
        <f>SUM(F186:F195)</f>
        <v>530162</v>
      </c>
    </row>
    <row r="186" spans="1:6" ht="21">
      <c r="A186" s="74"/>
      <c r="B186" s="91">
        <v>1</v>
      </c>
      <c r="C186" s="91" t="s">
        <v>153</v>
      </c>
      <c r="D186" s="93">
        <v>362</v>
      </c>
      <c r="E186" s="204">
        <v>4104</v>
      </c>
      <c r="F186" s="204">
        <v>49248</v>
      </c>
    </row>
    <row r="187" spans="1:6" ht="21">
      <c r="A187" s="78"/>
      <c r="B187" s="78">
        <v>2</v>
      </c>
      <c r="C187" s="78" t="s">
        <v>154</v>
      </c>
      <c r="D187" s="80">
        <v>300</v>
      </c>
      <c r="E187" s="203">
        <v>3100</v>
      </c>
      <c r="F187" s="203">
        <v>31000</v>
      </c>
    </row>
    <row r="188" spans="1:6" ht="21">
      <c r="A188" s="78"/>
      <c r="B188" s="78">
        <v>3</v>
      </c>
      <c r="C188" s="78" t="s">
        <v>155</v>
      </c>
      <c r="D188" s="80">
        <v>915</v>
      </c>
      <c r="E188" s="203">
        <v>6295</v>
      </c>
      <c r="F188" s="203">
        <v>75540</v>
      </c>
    </row>
    <row r="189" spans="1:6" ht="21">
      <c r="A189" s="78"/>
      <c r="B189" s="78">
        <v>4</v>
      </c>
      <c r="C189" s="78" t="s">
        <v>156</v>
      </c>
      <c r="D189" s="80">
        <v>160</v>
      </c>
      <c r="E189" s="203">
        <v>4000</v>
      </c>
      <c r="F189" s="203">
        <v>44000</v>
      </c>
    </row>
    <row r="190" spans="1:6" ht="21">
      <c r="A190" s="78"/>
      <c r="B190" s="78">
        <v>5</v>
      </c>
      <c r="C190" s="78" t="s">
        <v>221</v>
      </c>
      <c r="D190" s="80">
        <v>300</v>
      </c>
      <c r="E190" s="203">
        <v>3266</v>
      </c>
      <c r="F190" s="203">
        <v>39192</v>
      </c>
    </row>
    <row r="191" spans="1:6" ht="21">
      <c r="A191" s="78"/>
      <c r="B191" s="78">
        <v>6</v>
      </c>
      <c r="C191" s="78" t="s">
        <v>157</v>
      </c>
      <c r="D191" s="80">
        <v>479</v>
      </c>
      <c r="E191" s="203">
        <v>4798</v>
      </c>
      <c r="F191" s="203">
        <v>47980</v>
      </c>
    </row>
    <row r="192" spans="1:6" ht="21">
      <c r="A192" s="78"/>
      <c r="B192" s="78">
        <v>7</v>
      </c>
      <c r="C192" s="78" t="s">
        <v>158</v>
      </c>
      <c r="D192" s="80">
        <v>400</v>
      </c>
      <c r="E192" s="203">
        <v>5000</v>
      </c>
      <c r="F192" s="203">
        <v>50000</v>
      </c>
    </row>
    <row r="193" spans="1:6" ht="21">
      <c r="A193" s="87"/>
      <c r="B193" s="87">
        <v>8</v>
      </c>
      <c r="C193" s="87" t="s">
        <v>159</v>
      </c>
      <c r="D193" s="99">
        <v>776</v>
      </c>
      <c r="E193" s="208">
        <v>7765</v>
      </c>
      <c r="F193" s="208">
        <v>77650</v>
      </c>
    </row>
    <row r="194" spans="1:6" ht="21">
      <c r="A194" s="91"/>
      <c r="B194" s="91">
        <v>9</v>
      </c>
      <c r="C194" s="91" t="s">
        <v>160</v>
      </c>
      <c r="D194" s="93">
        <v>200</v>
      </c>
      <c r="E194" s="204">
        <v>5200</v>
      </c>
      <c r="F194" s="204">
        <v>52000</v>
      </c>
    </row>
    <row r="195" spans="1:6" ht="21">
      <c r="A195" s="78"/>
      <c r="B195" s="78">
        <v>10</v>
      </c>
      <c r="C195" s="78" t="s">
        <v>161</v>
      </c>
      <c r="D195" s="80">
        <v>520</v>
      </c>
      <c r="E195" s="203">
        <v>5296</v>
      </c>
      <c r="F195" s="203">
        <v>63552</v>
      </c>
    </row>
    <row r="196" spans="1:6" ht="21">
      <c r="A196" s="81" t="s">
        <v>205</v>
      </c>
      <c r="B196" s="81"/>
      <c r="C196" s="81"/>
      <c r="D196" s="82">
        <f>SUM(D197:D199)</f>
        <v>70</v>
      </c>
      <c r="E196" s="82">
        <f>SUM(E197:E199)</f>
        <v>930</v>
      </c>
      <c r="F196" s="82">
        <f>SUM(F197:F199)</f>
        <v>9300</v>
      </c>
    </row>
    <row r="197" spans="1:6" ht="21">
      <c r="A197" s="74"/>
      <c r="B197" s="78">
        <v>1</v>
      </c>
      <c r="C197" s="78" t="s">
        <v>162</v>
      </c>
      <c r="D197" s="79">
        <v>45</v>
      </c>
      <c r="E197" s="203">
        <v>750</v>
      </c>
      <c r="F197" s="203">
        <v>7500</v>
      </c>
    </row>
    <row r="198" spans="1:6" ht="21">
      <c r="A198" s="78"/>
      <c r="B198" s="78">
        <v>2</v>
      </c>
      <c r="C198" s="78" t="s">
        <v>163</v>
      </c>
      <c r="D198" s="79">
        <v>10</v>
      </c>
      <c r="E198" s="203">
        <v>80</v>
      </c>
      <c r="F198" s="203">
        <v>800</v>
      </c>
    </row>
    <row r="199" spans="1:6" ht="21">
      <c r="A199" s="78"/>
      <c r="B199" s="78">
        <v>3</v>
      </c>
      <c r="C199" s="78" t="s">
        <v>23</v>
      </c>
      <c r="D199" s="79">
        <v>15</v>
      </c>
      <c r="E199" s="203">
        <v>100</v>
      </c>
      <c r="F199" s="203">
        <v>1000</v>
      </c>
    </row>
    <row r="200" spans="1:6" ht="21">
      <c r="A200" s="81" t="s">
        <v>164</v>
      </c>
      <c r="B200" s="81"/>
      <c r="C200" s="81"/>
      <c r="D200" s="82">
        <f>SUM(D201:D210)</f>
        <v>2394</v>
      </c>
      <c r="E200" s="82">
        <f>SUM(E201:E210)</f>
        <v>8817</v>
      </c>
      <c r="F200" s="82">
        <f>SUM(F201:F210)</f>
        <v>88170</v>
      </c>
    </row>
    <row r="201" spans="1:6" ht="21">
      <c r="A201" s="74"/>
      <c r="B201" s="78">
        <v>1</v>
      </c>
      <c r="C201" s="78" t="s">
        <v>165</v>
      </c>
      <c r="D201" s="79">
        <v>210</v>
      </c>
      <c r="E201" s="203">
        <v>1064</v>
      </c>
      <c r="F201" s="203">
        <v>10640</v>
      </c>
    </row>
    <row r="202" spans="1:6" ht="21">
      <c r="A202" s="78"/>
      <c r="B202" s="78">
        <v>2</v>
      </c>
      <c r="C202" s="78" t="s">
        <v>166</v>
      </c>
      <c r="D202" s="79">
        <v>119</v>
      </c>
      <c r="E202" s="203">
        <v>350</v>
      </c>
      <c r="F202" s="203">
        <v>3500</v>
      </c>
    </row>
    <row r="203" spans="1:6" ht="21">
      <c r="A203" s="78"/>
      <c r="B203" s="78">
        <v>3</v>
      </c>
      <c r="C203" s="78" t="s">
        <v>149</v>
      </c>
      <c r="D203" s="79">
        <v>234</v>
      </c>
      <c r="E203" s="203">
        <v>675</v>
      </c>
      <c r="F203" s="203">
        <v>6750</v>
      </c>
    </row>
    <row r="204" spans="1:6" ht="21">
      <c r="A204" s="91"/>
      <c r="B204" s="91">
        <v>4</v>
      </c>
      <c r="C204" s="91" t="s">
        <v>167</v>
      </c>
      <c r="D204" s="92">
        <v>253</v>
      </c>
      <c r="E204" s="204">
        <v>750</v>
      </c>
      <c r="F204" s="204">
        <v>7500</v>
      </c>
    </row>
    <row r="205" spans="1:6" ht="21">
      <c r="A205" s="78"/>
      <c r="B205" s="78">
        <v>5</v>
      </c>
      <c r="C205" s="78" t="s">
        <v>6</v>
      </c>
      <c r="D205" s="79">
        <v>41</v>
      </c>
      <c r="E205" s="203">
        <v>178</v>
      </c>
      <c r="F205" s="203">
        <v>1780</v>
      </c>
    </row>
    <row r="206" spans="1:6" ht="21">
      <c r="A206" s="78"/>
      <c r="B206" s="78">
        <v>6</v>
      </c>
      <c r="C206" s="78" t="s">
        <v>168</v>
      </c>
      <c r="D206" s="79">
        <v>349</v>
      </c>
      <c r="E206" s="203">
        <v>1230</v>
      </c>
      <c r="F206" s="203">
        <v>12300</v>
      </c>
    </row>
    <row r="207" spans="1:6" ht="21">
      <c r="A207" s="78"/>
      <c r="B207" s="78">
        <v>7</v>
      </c>
      <c r="C207" s="78" t="s">
        <v>169</v>
      </c>
      <c r="D207" s="79">
        <v>214</v>
      </c>
      <c r="E207" s="203">
        <v>580</v>
      </c>
      <c r="F207" s="203">
        <v>5800</v>
      </c>
    </row>
    <row r="208" spans="1:6" ht="21">
      <c r="A208" s="78"/>
      <c r="B208" s="78">
        <v>8</v>
      </c>
      <c r="C208" s="78" t="s">
        <v>170</v>
      </c>
      <c r="D208" s="79">
        <v>291</v>
      </c>
      <c r="E208" s="203">
        <v>1070</v>
      </c>
      <c r="F208" s="203">
        <v>10700</v>
      </c>
    </row>
    <row r="209" spans="1:6" ht="21">
      <c r="A209" s="200"/>
      <c r="B209" s="200">
        <v>9</v>
      </c>
      <c r="C209" s="200" t="s">
        <v>171</v>
      </c>
      <c r="D209" s="201">
        <v>323</v>
      </c>
      <c r="E209" s="212">
        <v>1240</v>
      </c>
      <c r="F209" s="212">
        <v>12400</v>
      </c>
    </row>
    <row r="210" spans="1:6" ht="21">
      <c r="A210" s="78"/>
      <c r="B210" s="78">
        <v>10</v>
      </c>
      <c r="C210" s="78" t="s">
        <v>172</v>
      </c>
      <c r="D210" s="79">
        <v>360</v>
      </c>
      <c r="E210" s="203">
        <v>1680</v>
      </c>
      <c r="F210" s="203">
        <v>16800</v>
      </c>
    </row>
    <row r="211" spans="1:6" ht="21">
      <c r="A211" s="81" t="s">
        <v>173</v>
      </c>
      <c r="B211" s="81"/>
      <c r="C211" s="81"/>
      <c r="D211" s="82">
        <f>SUM(D212:D223)</f>
        <v>72</v>
      </c>
      <c r="E211" s="82">
        <f>SUM(E212:E223)</f>
        <v>856</v>
      </c>
      <c r="F211" s="82">
        <f>SUM(F212:F223)</f>
        <v>8560</v>
      </c>
    </row>
    <row r="212" spans="1:6" ht="21">
      <c r="A212" s="74"/>
      <c r="B212" s="78">
        <v>1</v>
      </c>
      <c r="C212" s="78" t="s">
        <v>174</v>
      </c>
      <c r="D212" s="96">
        <v>5</v>
      </c>
      <c r="E212" s="209">
        <v>38</v>
      </c>
      <c r="F212" s="203">
        <f>E212*10</f>
        <v>380</v>
      </c>
    </row>
    <row r="213" spans="1:6" ht="21">
      <c r="A213" s="78"/>
      <c r="B213" s="78">
        <v>2</v>
      </c>
      <c r="C213" s="78" t="s">
        <v>206</v>
      </c>
      <c r="D213" s="96">
        <v>3</v>
      </c>
      <c r="E213" s="209">
        <v>30</v>
      </c>
      <c r="F213" s="203">
        <f aca="true" t="shared" si="2" ref="F213:F223">E213*10</f>
        <v>300</v>
      </c>
    </row>
    <row r="214" spans="1:6" ht="21">
      <c r="A214" s="78"/>
      <c r="B214" s="78">
        <v>3</v>
      </c>
      <c r="C214" s="78" t="s">
        <v>207</v>
      </c>
      <c r="D214" s="96">
        <v>0</v>
      </c>
      <c r="E214" s="209">
        <v>0</v>
      </c>
      <c r="F214" s="203">
        <f t="shared" si="2"/>
        <v>0</v>
      </c>
    </row>
    <row r="215" spans="1:6" ht="21">
      <c r="A215" s="78"/>
      <c r="B215" s="78">
        <v>4</v>
      </c>
      <c r="C215" s="78" t="s">
        <v>175</v>
      </c>
      <c r="D215" s="96">
        <v>21</v>
      </c>
      <c r="E215" s="209">
        <v>252</v>
      </c>
      <c r="F215" s="203">
        <f t="shared" si="2"/>
        <v>2520</v>
      </c>
    </row>
    <row r="216" spans="1:6" ht="21">
      <c r="A216" s="78"/>
      <c r="B216" s="78">
        <v>5</v>
      </c>
      <c r="C216" s="78" t="s">
        <v>208</v>
      </c>
      <c r="D216" s="96">
        <v>2</v>
      </c>
      <c r="E216" s="209">
        <v>20</v>
      </c>
      <c r="F216" s="203">
        <f t="shared" si="2"/>
        <v>200</v>
      </c>
    </row>
    <row r="217" spans="1:6" ht="21">
      <c r="A217" s="78"/>
      <c r="B217" s="78">
        <v>6</v>
      </c>
      <c r="C217" s="78" t="s">
        <v>176</v>
      </c>
      <c r="D217" s="96">
        <v>4</v>
      </c>
      <c r="E217" s="209">
        <v>50</v>
      </c>
      <c r="F217" s="203">
        <f t="shared" si="2"/>
        <v>500</v>
      </c>
    </row>
    <row r="218" spans="1:6" ht="21">
      <c r="A218" s="78"/>
      <c r="B218" s="78">
        <v>7</v>
      </c>
      <c r="C218" s="78" t="s">
        <v>233</v>
      </c>
      <c r="D218" s="96">
        <v>15</v>
      </c>
      <c r="E218" s="209">
        <v>214</v>
      </c>
      <c r="F218" s="203">
        <f t="shared" si="2"/>
        <v>2140</v>
      </c>
    </row>
    <row r="219" spans="1:6" ht="21">
      <c r="A219" s="78"/>
      <c r="B219" s="78">
        <v>8</v>
      </c>
      <c r="C219" s="78" t="s">
        <v>177</v>
      </c>
      <c r="D219" s="96">
        <v>3</v>
      </c>
      <c r="E219" s="209">
        <v>27</v>
      </c>
      <c r="F219" s="203">
        <f t="shared" si="2"/>
        <v>270</v>
      </c>
    </row>
    <row r="220" spans="1:6" ht="21">
      <c r="A220" s="78"/>
      <c r="B220" s="78">
        <v>9</v>
      </c>
      <c r="C220" s="78" t="s">
        <v>209</v>
      </c>
      <c r="D220" s="96">
        <v>3</v>
      </c>
      <c r="E220" s="209">
        <v>25</v>
      </c>
      <c r="F220" s="203">
        <f t="shared" si="2"/>
        <v>250</v>
      </c>
    </row>
    <row r="221" spans="1:6" ht="21">
      <c r="A221" s="78"/>
      <c r="B221" s="78">
        <v>10</v>
      </c>
      <c r="C221" s="78" t="s">
        <v>178</v>
      </c>
      <c r="D221" s="96">
        <v>10</v>
      </c>
      <c r="E221" s="209">
        <v>150</v>
      </c>
      <c r="F221" s="203">
        <f t="shared" si="2"/>
        <v>1500</v>
      </c>
    </row>
    <row r="222" spans="1:6" ht="21">
      <c r="A222" s="91"/>
      <c r="B222" s="91">
        <v>11</v>
      </c>
      <c r="C222" s="91" t="s">
        <v>179</v>
      </c>
      <c r="D222" s="97">
        <v>2</v>
      </c>
      <c r="E222" s="210">
        <v>20</v>
      </c>
      <c r="F222" s="204">
        <f t="shared" si="2"/>
        <v>200</v>
      </c>
    </row>
    <row r="223" spans="1:6" ht="21">
      <c r="A223" s="78"/>
      <c r="B223" s="78">
        <v>12</v>
      </c>
      <c r="C223" s="78" t="s">
        <v>180</v>
      </c>
      <c r="D223" s="96">
        <v>4</v>
      </c>
      <c r="E223" s="209">
        <v>30</v>
      </c>
      <c r="F223" s="203">
        <f t="shared" si="2"/>
        <v>300</v>
      </c>
    </row>
    <row r="224" spans="1:6" ht="21">
      <c r="A224" s="81" t="s">
        <v>181</v>
      </c>
      <c r="B224" s="81"/>
      <c r="C224" s="81"/>
      <c r="D224" s="98">
        <f>SUM(D225:D230)</f>
        <v>182</v>
      </c>
      <c r="E224" s="98">
        <f>SUM(E225:E230)</f>
        <v>1701</v>
      </c>
      <c r="F224" s="98">
        <f>SUM(F225:F230)</f>
        <v>17010</v>
      </c>
    </row>
    <row r="225" spans="1:6" ht="21">
      <c r="A225" s="115"/>
      <c r="B225" s="87">
        <v>1</v>
      </c>
      <c r="C225" s="87" t="s">
        <v>182</v>
      </c>
      <c r="D225" s="104">
        <v>0</v>
      </c>
      <c r="E225" s="208">
        <v>0</v>
      </c>
      <c r="F225" s="208">
        <v>0</v>
      </c>
    </row>
    <row r="226" spans="1:6" ht="21">
      <c r="A226" s="91"/>
      <c r="B226" s="91">
        <v>2</v>
      </c>
      <c r="C226" s="91" t="s">
        <v>183</v>
      </c>
      <c r="D226" s="218">
        <v>15</v>
      </c>
      <c r="E226" s="204">
        <v>250</v>
      </c>
      <c r="F226" s="204">
        <f>E226*10</f>
        <v>2500</v>
      </c>
    </row>
    <row r="227" spans="1:6" ht="21">
      <c r="A227" s="78"/>
      <c r="B227" s="78">
        <v>3</v>
      </c>
      <c r="C227" s="78" t="s">
        <v>184</v>
      </c>
      <c r="D227" s="103">
        <v>12</v>
      </c>
      <c r="E227" s="203">
        <v>200</v>
      </c>
      <c r="F227" s="203">
        <f>E227*10</f>
        <v>2000</v>
      </c>
    </row>
    <row r="228" spans="1:6" ht="21">
      <c r="A228" s="78"/>
      <c r="B228" s="78">
        <v>4</v>
      </c>
      <c r="C228" s="78" t="s">
        <v>185</v>
      </c>
      <c r="D228" s="103">
        <v>52</v>
      </c>
      <c r="E228" s="203">
        <v>350</v>
      </c>
      <c r="F228" s="203">
        <f>E228*10</f>
        <v>3500</v>
      </c>
    </row>
    <row r="229" spans="1:6" ht="21">
      <c r="A229" s="78"/>
      <c r="B229" s="78">
        <v>5</v>
      </c>
      <c r="C229" s="78" t="s">
        <v>232</v>
      </c>
      <c r="D229" s="103">
        <v>83</v>
      </c>
      <c r="E229" s="203">
        <v>581</v>
      </c>
      <c r="F229" s="203">
        <f>E229*10</f>
        <v>5810</v>
      </c>
    </row>
    <row r="230" spans="1:6" ht="21">
      <c r="A230" s="87"/>
      <c r="B230" s="87">
        <v>6</v>
      </c>
      <c r="C230" s="87" t="s">
        <v>186</v>
      </c>
      <c r="D230" s="104">
        <v>20</v>
      </c>
      <c r="E230" s="208">
        <v>320</v>
      </c>
      <c r="F230" s="208">
        <f>E230*10</f>
        <v>3200</v>
      </c>
    </row>
    <row r="232" spans="1:6" ht="21">
      <c r="A232" s="244" t="s">
        <v>191</v>
      </c>
      <c r="B232" s="244"/>
      <c r="C232" s="244"/>
      <c r="D232" s="244"/>
      <c r="E232" s="244"/>
      <c r="F232" s="244"/>
    </row>
    <row r="233" spans="1:6" ht="21">
      <c r="A233" s="243" t="s">
        <v>270</v>
      </c>
      <c r="B233" s="243"/>
      <c r="C233" s="243"/>
      <c r="D233" s="243"/>
      <c r="E233" s="243"/>
      <c r="F233" s="243"/>
    </row>
    <row r="234" spans="1:6" ht="21">
      <c r="A234" s="243" t="s">
        <v>271</v>
      </c>
      <c r="B234" s="243"/>
      <c r="C234" s="243"/>
      <c r="D234" s="243"/>
      <c r="E234" s="243"/>
      <c r="F234" s="243"/>
    </row>
    <row r="235" spans="1:6" ht="21">
      <c r="A235" s="243" t="s">
        <v>272</v>
      </c>
      <c r="B235" s="243"/>
      <c r="C235" s="243"/>
      <c r="D235" s="243"/>
      <c r="E235" s="243"/>
      <c r="F235" s="243"/>
    </row>
    <row r="236" spans="1:6" ht="21">
      <c r="A236" s="243" t="s">
        <v>273</v>
      </c>
      <c r="B236" s="243"/>
      <c r="C236" s="243"/>
      <c r="D236" s="243"/>
      <c r="E236" s="243"/>
      <c r="F236" s="243"/>
    </row>
    <row r="237" spans="1:6" ht="21">
      <c r="A237" s="243" t="s">
        <v>274</v>
      </c>
      <c r="B237" s="243"/>
      <c r="C237" s="243"/>
      <c r="D237" s="243"/>
      <c r="E237" s="243"/>
      <c r="F237" s="243"/>
    </row>
    <row r="238" spans="1:6" ht="21">
      <c r="A238" s="243" t="s">
        <v>275</v>
      </c>
      <c r="B238" s="243"/>
      <c r="C238" s="243"/>
      <c r="D238" s="243"/>
      <c r="E238" s="243"/>
      <c r="F238" s="243"/>
    </row>
    <row r="239" spans="1:6" ht="21">
      <c r="A239" s="243" t="s">
        <v>276</v>
      </c>
      <c r="B239" s="243"/>
      <c r="C239" s="243"/>
      <c r="D239" s="243"/>
      <c r="E239" s="243"/>
      <c r="F239" s="243"/>
    </row>
    <row r="240" spans="1:6" ht="21">
      <c r="A240" s="243" t="s">
        <v>277</v>
      </c>
      <c r="B240" s="243"/>
      <c r="C240" s="243"/>
      <c r="D240" s="243"/>
      <c r="E240" s="243"/>
      <c r="F240" s="243"/>
    </row>
    <row r="241" spans="1:6" ht="21">
      <c r="A241" s="243" t="s">
        <v>278</v>
      </c>
      <c r="B241" s="243"/>
      <c r="C241" s="243"/>
      <c r="D241" s="243"/>
      <c r="E241" s="243"/>
      <c r="F241" s="243"/>
    </row>
  </sheetData>
  <sheetProtection/>
  <mergeCells count="10">
    <mergeCell ref="A239:F239"/>
    <mergeCell ref="A240:F240"/>
    <mergeCell ref="A241:F241"/>
    <mergeCell ref="A232:F232"/>
    <mergeCell ref="A233:F233"/>
    <mergeCell ref="A234:F234"/>
    <mergeCell ref="A235:F235"/>
    <mergeCell ref="A236:F236"/>
    <mergeCell ref="A237:F237"/>
    <mergeCell ref="A238:F238"/>
  </mergeCells>
  <printOptions/>
  <pageMargins left="0.3937007874015748" right="0.1968503937007874" top="0.85" bottom="0.67" header="0.31496062992125984" footer="0.31496062992125984"/>
  <pageSetup horizontalDpi="600" verticalDpi="600" orientation="portrait" paperSize="9" r:id="rId1"/>
  <headerFooter>
    <oddHeader>&amp;Cหน้าที่ &amp;P จาก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zoomScalePageLayoutView="0" workbookViewId="0" topLeftCell="A10">
      <selection activeCell="A14" sqref="A14:E14"/>
    </sheetView>
  </sheetViews>
  <sheetFormatPr defaultColWidth="9.00390625" defaultRowHeight="14.25"/>
  <cols>
    <col min="1" max="2" width="12.125" style="106" bestFit="1" customWidth="1"/>
    <col min="3" max="4" width="13.75390625" style="106" bestFit="1" customWidth="1"/>
    <col min="5" max="5" width="17.625" style="106" customWidth="1"/>
    <col min="6" max="16384" width="9.00390625" style="106" customWidth="1"/>
  </cols>
  <sheetData>
    <row r="1" spans="1:5" ht="21">
      <c r="A1" s="244" t="s">
        <v>268</v>
      </c>
      <c r="B1" s="244"/>
      <c r="C1" s="244"/>
      <c r="D1" s="244"/>
      <c r="E1" s="244"/>
    </row>
    <row r="2" spans="1:5" ht="21">
      <c r="A2" s="105"/>
      <c r="B2" s="105"/>
      <c r="C2" s="105"/>
      <c r="D2" s="105"/>
      <c r="E2" s="105"/>
    </row>
    <row r="3" spans="1:6" ht="42">
      <c r="A3" s="63"/>
      <c r="B3" s="107" t="s">
        <v>260</v>
      </c>
      <c r="C3" s="108" t="s">
        <v>261</v>
      </c>
      <c r="D3" s="108" t="s">
        <v>262</v>
      </c>
      <c r="E3" s="108" t="s">
        <v>263</v>
      </c>
      <c r="F3" s="109"/>
    </row>
    <row r="4" spans="1:5" ht="21">
      <c r="A4" s="63" t="s">
        <v>264</v>
      </c>
      <c r="B4" s="110">
        <v>2</v>
      </c>
      <c r="C4" s="111"/>
      <c r="D4" s="111"/>
      <c r="E4" s="111"/>
    </row>
    <row r="5" spans="1:5" ht="21">
      <c r="A5" s="112" t="s">
        <v>265</v>
      </c>
      <c r="B5" s="113">
        <v>1</v>
      </c>
      <c r="C5" s="114">
        <v>5200000</v>
      </c>
      <c r="D5" s="114">
        <v>4200000</v>
      </c>
      <c r="E5" s="114">
        <v>1000000</v>
      </c>
    </row>
    <row r="6" spans="1:5" ht="21">
      <c r="A6" s="115" t="s">
        <v>266</v>
      </c>
      <c r="B6" s="116">
        <v>1</v>
      </c>
      <c r="C6" s="117">
        <v>4000000</v>
      </c>
      <c r="D6" s="117">
        <v>3000000</v>
      </c>
      <c r="E6" s="117">
        <v>1000000</v>
      </c>
    </row>
    <row r="7" spans="1:5" ht="21">
      <c r="A7" s="245" t="s">
        <v>267</v>
      </c>
      <c r="B7" s="245"/>
      <c r="C7" s="245"/>
      <c r="D7" s="245"/>
      <c r="E7" s="118">
        <f>SUM(E5:E6)</f>
        <v>2000000</v>
      </c>
    </row>
    <row r="8" spans="1:5" ht="21">
      <c r="A8" s="119"/>
      <c r="B8" s="119"/>
      <c r="C8" s="119"/>
      <c r="D8" s="119"/>
      <c r="E8" s="120"/>
    </row>
    <row r="9" spans="1:5" ht="23.25">
      <c r="A9" s="246" t="s">
        <v>360</v>
      </c>
      <c r="B9" s="246"/>
      <c r="C9" s="246"/>
      <c r="D9" s="246"/>
      <c r="E9" s="246"/>
    </row>
    <row r="10" spans="1:5" ht="21">
      <c r="A10" s="121" t="s">
        <v>279</v>
      </c>
      <c r="B10" s="121"/>
      <c r="C10" s="121"/>
      <c r="D10" s="121"/>
      <c r="E10" s="121"/>
    </row>
    <row r="11" spans="1:5" ht="21">
      <c r="A11" s="247" t="s">
        <v>361</v>
      </c>
      <c r="B11" s="247"/>
      <c r="C11" s="247"/>
      <c r="D11" s="247"/>
      <c r="E11" s="247"/>
    </row>
    <row r="12" spans="1:5" ht="21">
      <c r="A12" s="247" t="s">
        <v>280</v>
      </c>
      <c r="B12" s="247"/>
      <c r="C12" s="247"/>
      <c r="D12" s="247"/>
      <c r="E12" s="247"/>
    </row>
    <row r="13" spans="1:5" ht="21">
      <c r="A13" s="60" t="s">
        <v>281</v>
      </c>
      <c r="B13" s="122"/>
      <c r="C13" s="122"/>
      <c r="D13" s="122"/>
      <c r="E13" s="122"/>
    </row>
    <row r="14" spans="1:5" ht="21">
      <c r="A14" s="247" t="s">
        <v>282</v>
      </c>
      <c r="B14" s="247"/>
      <c r="C14" s="247"/>
      <c r="D14" s="247"/>
      <c r="E14" s="247"/>
    </row>
    <row r="15" spans="1:5" ht="21">
      <c r="A15" s="247" t="s">
        <v>283</v>
      </c>
      <c r="B15" s="247"/>
      <c r="C15" s="247"/>
      <c r="D15" s="247"/>
      <c r="E15" s="247"/>
    </row>
    <row r="16" spans="1:5" ht="21">
      <c r="A16" s="247" t="s">
        <v>284</v>
      </c>
      <c r="B16" s="247"/>
      <c r="C16" s="247"/>
      <c r="D16" s="247"/>
      <c r="E16" s="247"/>
    </row>
    <row r="17" spans="1:5" ht="21">
      <c r="A17" s="248"/>
      <c r="B17" s="248"/>
      <c r="C17" s="248"/>
      <c r="D17" s="248"/>
      <c r="E17" s="248"/>
    </row>
    <row r="18" spans="1:5" ht="21">
      <c r="A18" s="250" t="s">
        <v>269</v>
      </c>
      <c r="B18" s="250"/>
      <c r="C18" s="250"/>
      <c r="D18" s="250"/>
      <c r="E18" s="250"/>
    </row>
    <row r="19" spans="1:5" ht="21">
      <c r="A19" s="247" t="s">
        <v>285</v>
      </c>
      <c r="B19" s="247"/>
      <c r="C19" s="247"/>
      <c r="D19" s="247"/>
      <c r="E19" s="247"/>
    </row>
    <row r="20" spans="1:5" ht="21">
      <c r="A20" s="247" t="s">
        <v>286</v>
      </c>
      <c r="B20" s="247"/>
      <c r="C20" s="247"/>
      <c r="D20" s="247"/>
      <c r="E20" s="247"/>
    </row>
    <row r="21" spans="1:5" ht="15">
      <c r="A21" s="249"/>
      <c r="B21" s="249"/>
      <c r="C21" s="249"/>
      <c r="D21" s="249"/>
      <c r="E21" s="249"/>
    </row>
    <row r="22" spans="1:5" ht="15">
      <c r="A22" s="249"/>
      <c r="B22" s="249"/>
      <c r="C22" s="249"/>
      <c r="D22" s="249"/>
      <c r="E22" s="249"/>
    </row>
    <row r="23" spans="1:5" ht="15">
      <c r="A23" s="249"/>
      <c r="B23" s="249"/>
      <c r="C23" s="249"/>
      <c r="D23" s="249"/>
      <c r="E23" s="249"/>
    </row>
    <row r="24" spans="1:5" ht="15">
      <c r="A24" s="249"/>
      <c r="B24" s="249"/>
      <c r="C24" s="249"/>
      <c r="D24" s="249"/>
      <c r="E24" s="249"/>
    </row>
  </sheetData>
  <sheetProtection/>
  <mergeCells count="15">
    <mergeCell ref="A17:E17"/>
    <mergeCell ref="A21:E21"/>
    <mergeCell ref="A22:E22"/>
    <mergeCell ref="A23:E24"/>
    <mergeCell ref="A15:E15"/>
    <mergeCell ref="A16:E16"/>
    <mergeCell ref="A18:E18"/>
    <mergeCell ref="A19:E19"/>
    <mergeCell ref="A20:E20"/>
    <mergeCell ref="A1:E1"/>
    <mergeCell ref="A7:D7"/>
    <mergeCell ref="A9:E9"/>
    <mergeCell ref="A11:E11"/>
    <mergeCell ref="A12:E12"/>
    <mergeCell ref="A14:E14"/>
  </mergeCells>
  <printOptions/>
  <pageMargins left="0.7" right="0.38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8"/>
  <sheetViews>
    <sheetView zoomScalePageLayoutView="0" workbookViewId="0" topLeftCell="A232">
      <selection activeCell="D219" sqref="D219"/>
    </sheetView>
  </sheetViews>
  <sheetFormatPr defaultColWidth="9.00390625" defaultRowHeight="14.25"/>
  <cols>
    <col min="1" max="1" width="13.50390625" style="143" bestFit="1" customWidth="1"/>
    <col min="2" max="2" width="4.875" style="143" bestFit="1" customWidth="1"/>
    <col min="3" max="3" width="15.00390625" style="143" bestFit="1" customWidth="1"/>
    <col min="4" max="4" width="28.375" style="169" customWidth="1"/>
    <col min="5" max="5" width="15.375" style="169" customWidth="1"/>
    <col min="6" max="6" width="10.75390625" style="169" bestFit="1" customWidth="1"/>
    <col min="7" max="16384" width="9.00390625" style="143" customWidth="1"/>
  </cols>
  <sheetData>
    <row r="1" spans="1:6" s="123" customFormat="1" ht="21">
      <c r="A1" s="251" t="s">
        <v>192</v>
      </c>
      <c r="B1" s="251"/>
      <c r="C1" s="251"/>
      <c r="D1" s="251"/>
      <c r="E1" s="251"/>
      <c r="F1" s="251"/>
    </row>
    <row r="2" spans="1:6" s="123" customFormat="1" ht="21">
      <c r="A2" s="253" t="s">
        <v>193</v>
      </c>
      <c r="B2" s="253"/>
      <c r="C2" s="253"/>
      <c r="D2" s="253"/>
      <c r="E2" s="253"/>
      <c r="F2" s="253"/>
    </row>
    <row r="3" spans="1:6" s="125" customFormat="1" ht="21">
      <c r="A3" s="254"/>
      <c r="B3" s="256" t="s">
        <v>212</v>
      </c>
      <c r="C3" s="258" t="s">
        <v>216</v>
      </c>
      <c r="D3" s="252" t="s">
        <v>197</v>
      </c>
      <c r="E3" s="252"/>
      <c r="F3" s="252"/>
    </row>
    <row r="4" spans="1:6" s="125" customFormat="1" ht="42">
      <c r="A4" s="255"/>
      <c r="B4" s="257"/>
      <c r="C4" s="259"/>
      <c r="D4" s="124" t="s">
        <v>194</v>
      </c>
      <c r="E4" s="124" t="s">
        <v>195</v>
      </c>
      <c r="F4" s="126" t="s">
        <v>196</v>
      </c>
    </row>
    <row r="5" spans="1:6" s="125" customFormat="1" ht="21">
      <c r="A5" s="127" t="s">
        <v>257</v>
      </c>
      <c r="B5" s="128"/>
      <c r="C5" s="128"/>
      <c r="D5" s="129"/>
      <c r="E5" s="130">
        <f>SUM(E6,E16,E22,E27,E36,E49,E55,E68,E74,E85,E93,E98,E103,E109,E122,E128,E140,E149,E168,E172,E180,E186,E197,E201,E212,E225)</f>
        <v>7393</v>
      </c>
      <c r="F5" s="130">
        <f>SUM(F6,F16,F22,F27,F36,F49,F55,F68,F74,F85,F93,F98,F103,F109,F122,F128,F140,F149,F168,F172,F180,F186,F197,F201,F212,F225)</f>
        <v>45753</v>
      </c>
    </row>
    <row r="6" spans="1:6" s="123" customFormat="1" ht="21">
      <c r="A6" s="131" t="s">
        <v>8</v>
      </c>
      <c r="B6" s="132"/>
      <c r="C6" s="132"/>
      <c r="D6" s="133"/>
      <c r="E6" s="134">
        <v>0</v>
      </c>
      <c r="F6" s="134">
        <v>0</v>
      </c>
    </row>
    <row r="7" spans="1:6" s="125" customFormat="1" ht="21">
      <c r="A7" s="135"/>
      <c r="B7" s="136">
        <v>1</v>
      </c>
      <c r="C7" s="136" t="s">
        <v>9</v>
      </c>
      <c r="D7" s="137"/>
      <c r="E7" s="137" t="s">
        <v>238</v>
      </c>
      <c r="F7" s="137" t="s">
        <v>238</v>
      </c>
    </row>
    <row r="8" spans="1:6" s="125" customFormat="1" ht="21">
      <c r="A8" s="138"/>
      <c r="B8" s="138">
        <v>2</v>
      </c>
      <c r="C8" s="138" t="s">
        <v>10</v>
      </c>
      <c r="D8" s="139"/>
      <c r="E8" s="139" t="s">
        <v>238</v>
      </c>
      <c r="F8" s="139" t="s">
        <v>238</v>
      </c>
    </row>
    <row r="9" spans="1:6" s="125" customFormat="1" ht="21">
      <c r="A9" s="138"/>
      <c r="B9" s="138">
        <v>3</v>
      </c>
      <c r="C9" s="138" t="s">
        <v>11</v>
      </c>
      <c r="D9" s="139"/>
      <c r="E9" s="139" t="s">
        <v>238</v>
      </c>
      <c r="F9" s="139" t="s">
        <v>238</v>
      </c>
    </row>
    <row r="10" spans="1:6" s="125" customFormat="1" ht="21">
      <c r="A10" s="138"/>
      <c r="B10" s="138">
        <v>4</v>
      </c>
      <c r="C10" s="138" t="s">
        <v>12</v>
      </c>
      <c r="D10" s="139"/>
      <c r="E10" s="139" t="s">
        <v>238</v>
      </c>
      <c r="F10" s="139" t="s">
        <v>238</v>
      </c>
    </row>
    <row r="11" spans="1:6" s="125" customFormat="1" ht="21">
      <c r="A11" s="138"/>
      <c r="B11" s="138">
        <v>5</v>
      </c>
      <c r="C11" s="138" t="s">
        <v>13</v>
      </c>
      <c r="D11" s="139"/>
      <c r="E11" s="139" t="s">
        <v>238</v>
      </c>
      <c r="F11" s="139" t="s">
        <v>238</v>
      </c>
    </row>
    <row r="12" spans="1:6" s="125" customFormat="1" ht="21">
      <c r="A12" s="138"/>
      <c r="B12" s="138">
        <v>6</v>
      </c>
      <c r="C12" s="138" t="s">
        <v>14</v>
      </c>
      <c r="D12" s="139"/>
      <c r="E12" s="139" t="s">
        <v>238</v>
      </c>
      <c r="F12" s="139" t="s">
        <v>238</v>
      </c>
    </row>
    <row r="13" spans="1:6" s="125" customFormat="1" ht="21">
      <c r="A13" s="138"/>
      <c r="B13" s="138">
        <v>7</v>
      </c>
      <c r="C13" s="138" t="s">
        <v>230</v>
      </c>
      <c r="D13" s="139"/>
      <c r="E13" s="139" t="s">
        <v>238</v>
      </c>
      <c r="F13" s="139" t="s">
        <v>238</v>
      </c>
    </row>
    <row r="14" spans="1:6" s="125" customFormat="1" ht="21">
      <c r="A14" s="138"/>
      <c r="B14" s="138">
        <v>8</v>
      </c>
      <c r="C14" s="138" t="s">
        <v>15</v>
      </c>
      <c r="D14" s="139"/>
      <c r="E14" s="139" t="s">
        <v>238</v>
      </c>
      <c r="F14" s="139" t="s">
        <v>238</v>
      </c>
    </row>
    <row r="15" spans="1:6" s="125" customFormat="1" ht="21">
      <c r="A15" s="138"/>
      <c r="B15" s="138">
        <v>9</v>
      </c>
      <c r="C15" s="138" t="s">
        <v>2</v>
      </c>
      <c r="D15" s="139"/>
      <c r="E15" s="139" t="s">
        <v>238</v>
      </c>
      <c r="F15" s="139" t="s">
        <v>238</v>
      </c>
    </row>
    <row r="16" spans="1:6" s="125" customFormat="1" ht="21">
      <c r="A16" s="140" t="s">
        <v>16</v>
      </c>
      <c r="B16" s="140"/>
      <c r="C16" s="140"/>
      <c r="D16" s="141"/>
      <c r="E16" s="142">
        <v>0</v>
      </c>
      <c r="F16" s="142">
        <v>0</v>
      </c>
    </row>
    <row r="17" spans="1:6" s="125" customFormat="1" ht="21">
      <c r="A17" s="135"/>
      <c r="B17" s="138">
        <v>1</v>
      </c>
      <c r="C17" s="138" t="s">
        <v>17</v>
      </c>
      <c r="D17" s="139"/>
      <c r="E17" s="139" t="s">
        <v>238</v>
      </c>
      <c r="F17" s="139" t="s">
        <v>238</v>
      </c>
    </row>
    <row r="18" spans="1:6" s="123" customFormat="1" ht="21">
      <c r="A18" s="138"/>
      <c r="B18" s="138">
        <v>2</v>
      </c>
      <c r="C18" s="138" t="s">
        <v>18</v>
      </c>
      <c r="D18" s="139"/>
      <c r="E18" s="139" t="s">
        <v>238</v>
      </c>
      <c r="F18" s="139" t="s">
        <v>238</v>
      </c>
    </row>
    <row r="19" spans="1:6" s="125" customFormat="1" ht="21">
      <c r="A19" s="138"/>
      <c r="B19" s="138">
        <v>3</v>
      </c>
      <c r="C19" s="138" t="s">
        <v>19</v>
      </c>
      <c r="D19" s="139"/>
      <c r="E19" s="139" t="s">
        <v>238</v>
      </c>
      <c r="F19" s="139" t="s">
        <v>238</v>
      </c>
    </row>
    <row r="20" spans="1:6" s="125" customFormat="1" ht="21">
      <c r="A20" s="138"/>
      <c r="B20" s="138">
        <v>4</v>
      </c>
      <c r="C20" s="138" t="s">
        <v>20</v>
      </c>
      <c r="D20" s="139"/>
      <c r="E20" s="139" t="s">
        <v>238</v>
      </c>
      <c r="F20" s="139" t="s">
        <v>238</v>
      </c>
    </row>
    <row r="21" spans="1:6" s="125" customFormat="1" ht="21">
      <c r="A21" s="138"/>
      <c r="B21" s="138">
        <v>5</v>
      </c>
      <c r="C21" s="138" t="s">
        <v>21</v>
      </c>
      <c r="D21" s="139"/>
      <c r="E21" s="139" t="s">
        <v>238</v>
      </c>
      <c r="F21" s="139" t="s">
        <v>238</v>
      </c>
    </row>
    <row r="22" spans="1:6" s="125" customFormat="1" ht="21">
      <c r="A22" s="140" t="s">
        <v>240</v>
      </c>
      <c r="B22" s="140"/>
      <c r="C22" s="140"/>
      <c r="D22" s="141"/>
      <c r="E22" s="142">
        <v>0</v>
      </c>
      <c r="F22" s="142">
        <v>0</v>
      </c>
    </row>
    <row r="23" spans="1:6" s="125" customFormat="1" ht="21">
      <c r="A23" s="135"/>
      <c r="B23" s="138">
        <v>1</v>
      </c>
      <c r="C23" s="138" t="s">
        <v>234</v>
      </c>
      <c r="D23" s="139"/>
      <c r="E23" s="139" t="s">
        <v>238</v>
      </c>
      <c r="F23" s="139" t="s">
        <v>238</v>
      </c>
    </row>
    <row r="24" spans="1:6" s="125" customFormat="1" ht="21">
      <c r="A24" s="138"/>
      <c r="B24" s="138">
        <v>2</v>
      </c>
      <c r="C24" s="138" t="s">
        <v>22</v>
      </c>
      <c r="D24" s="139"/>
      <c r="E24" s="139" t="s">
        <v>238</v>
      </c>
      <c r="F24" s="139" t="s">
        <v>238</v>
      </c>
    </row>
    <row r="25" spans="1:6" ht="18.75">
      <c r="A25" s="138"/>
      <c r="B25" s="138">
        <v>3</v>
      </c>
      <c r="C25" s="138" t="s">
        <v>23</v>
      </c>
      <c r="D25" s="139"/>
      <c r="E25" s="139" t="s">
        <v>238</v>
      </c>
      <c r="F25" s="139" t="s">
        <v>238</v>
      </c>
    </row>
    <row r="26" spans="1:6" ht="18.75">
      <c r="A26" s="138"/>
      <c r="B26" s="138">
        <v>4</v>
      </c>
      <c r="C26" s="138" t="s">
        <v>24</v>
      </c>
      <c r="D26" s="139"/>
      <c r="E26" s="139" t="s">
        <v>238</v>
      </c>
      <c r="F26" s="139" t="s">
        <v>238</v>
      </c>
    </row>
    <row r="27" spans="1:6" ht="18.75">
      <c r="A27" s="140" t="s">
        <v>25</v>
      </c>
      <c r="B27" s="140"/>
      <c r="C27" s="140"/>
      <c r="D27" s="141"/>
      <c r="E27" s="144">
        <f>SUM(E28:E35)</f>
        <v>6</v>
      </c>
      <c r="F27" s="144">
        <f>SUM(F28:F35)</f>
        <v>24</v>
      </c>
    </row>
    <row r="28" spans="1:6" ht="18.75">
      <c r="A28" s="145"/>
      <c r="B28" s="138">
        <v>1</v>
      </c>
      <c r="C28" s="138" t="s">
        <v>26</v>
      </c>
      <c r="D28" s="139"/>
      <c r="E28" s="139" t="s">
        <v>238</v>
      </c>
      <c r="F28" s="219" t="s">
        <v>238</v>
      </c>
    </row>
    <row r="29" spans="1:6" ht="18.75">
      <c r="A29" s="138"/>
      <c r="B29" s="138">
        <v>2</v>
      </c>
      <c r="C29" s="138" t="s">
        <v>27</v>
      </c>
      <c r="D29" s="139"/>
      <c r="E29" s="139" t="s">
        <v>238</v>
      </c>
      <c r="F29" s="219" t="s">
        <v>238</v>
      </c>
    </row>
    <row r="30" spans="1:6" ht="18.75">
      <c r="A30" s="138"/>
      <c r="B30" s="138">
        <v>3</v>
      </c>
      <c r="C30" s="138" t="s">
        <v>28</v>
      </c>
      <c r="D30" s="139"/>
      <c r="E30" s="139" t="s">
        <v>238</v>
      </c>
      <c r="F30" s="219" t="s">
        <v>238</v>
      </c>
    </row>
    <row r="31" spans="1:6" ht="18.75">
      <c r="A31" s="138"/>
      <c r="B31" s="138">
        <v>4</v>
      </c>
      <c r="C31" s="138" t="s">
        <v>29</v>
      </c>
      <c r="D31" s="139"/>
      <c r="E31" s="139" t="s">
        <v>238</v>
      </c>
      <c r="F31" s="219" t="s">
        <v>238</v>
      </c>
    </row>
    <row r="32" spans="1:6" ht="18.75">
      <c r="A32" s="138"/>
      <c r="B32" s="138">
        <v>5</v>
      </c>
      <c r="C32" s="138" t="s">
        <v>30</v>
      </c>
      <c r="D32" s="139"/>
      <c r="E32" s="139" t="s">
        <v>238</v>
      </c>
      <c r="F32" s="219" t="s">
        <v>238</v>
      </c>
    </row>
    <row r="33" spans="1:6" ht="18.75">
      <c r="A33" s="138"/>
      <c r="B33" s="138">
        <v>6</v>
      </c>
      <c r="C33" s="138" t="s">
        <v>31</v>
      </c>
      <c r="D33" s="139" t="s">
        <v>248</v>
      </c>
      <c r="E33" s="139">
        <v>6</v>
      </c>
      <c r="F33" s="219">
        <v>24</v>
      </c>
    </row>
    <row r="34" spans="1:6" ht="18.75">
      <c r="A34" s="138"/>
      <c r="B34" s="138">
        <v>7</v>
      </c>
      <c r="C34" s="138" t="s">
        <v>32</v>
      </c>
      <c r="D34" s="139"/>
      <c r="E34" s="139" t="s">
        <v>238</v>
      </c>
      <c r="F34" s="219" t="s">
        <v>238</v>
      </c>
    </row>
    <row r="35" spans="1:6" ht="18.75">
      <c r="A35" s="146"/>
      <c r="B35" s="146">
        <v>8</v>
      </c>
      <c r="C35" s="146" t="s">
        <v>33</v>
      </c>
      <c r="D35" s="147"/>
      <c r="E35" s="147" t="s">
        <v>238</v>
      </c>
      <c r="F35" s="221" t="s">
        <v>238</v>
      </c>
    </row>
    <row r="36" spans="1:6" ht="18.75">
      <c r="A36" s="148" t="s">
        <v>34</v>
      </c>
      <c r="B36" s="148"/>
      <c r="C36" s="148"/>
      <c r="D36" s="149"/>
      <c r="E36" s="150">
        <f>SUM(E37:E48)</f>
        <v>87</v>
      </c>
      <c r="F36" s="150">
        <f>SUM(F37:F48)</f>
        <v>675</v>
      </c>
    </row>
    <row r="37" spans="1:6" ht="18.75">
      <c r="A37" s="145"/>
      <c r="B37" s="138">
        <v>1</v>
      </c>
      <c r="C37" s="138" t="s">
        <v>35</v>
      </c>
      <c r="D37" s="139" t="s">
        <v>251</v>
      </c>
      <c r="E37" s="139">
        <v>3</v>
      </c>
      <c r="F37" s="219">
        <v>5</v>
      </c>
    </row>
    <row r="38" spans="1:6" ht="18.75">
      <c r="A38" s="138"/>
      <c r="B38" s="138">
        <v>2</v>
      </c>
      <c r="C38" s="138" t="s">
        <v>36</v>
      </c>
      <c r="D38" s="139"/>
      <c r="E38" s="139" t="s">
        <v>238</v>
      </c>
      <c r="F38" s="219" t="s">
        <v>238</v>
      </c>
    </row>
    <row r="39" spans="1:6" ht="18.75">
      <c r="A39" s="138"/>
      <c r="B39" s="138">
        <v>3</v>
      </c>
      <c r="C39" s="138" t="s">
        <v>37</v>
      </c>
      <c r="D39" s="139"/>
      <c r="E39" s="139" t="s">
        <v>238</v>
      </c>
      <c r="F39" s="219" t="s">
        <v>238</v>
      </c>
    </row>
    <row r="40" spans="1:6" ht="18.75">
      <c r="A40" s="138"/>
      <c r="B40" s="138">
        <v>4</v>
      </c>
      <c r="C40" s="138" t="s">
        <v>38</v>
      </c>
      <c r="D40" s="139"/>
      <c r="E40" s="139" t="s">
        <v>238</v>
      </c>
      <c r="F40" s="219" t="s">
        <v>238</v>
      </c>
    </row>
    <row r="41" spans="1:6" ht="18.75">
      <c r="A41" s="138"/>
      <c r="B41" s="138">
        <v>5</v>
      </c>
      <c r="C41" s="138" t="s">
        <v>39</v>
      </c>
      <c r="D41" s="139" t="s">
        <v>251</v>
      </c>
      <c r="E41" s="139">
        <v>84</v>
      </c>
      <c r="F41" s="219">
        <v>670</v>
      </c>
    </row>
    <row r="42" spans="1:6" ht="18.75">
      <c r="A42" s="138"/>
      <c r="B42" s="138">
        <v>6</v>
      </c>
      <c r="C42" s="138" t="s">
        <v>6</v>
      </c>
      <c r="D42" s="139"/>
      <c r="E42" s="139" t="s">
        <v>238</v>
      </c>
      <c r="F42" s="219" t="s">
        <v>238</v>
      </c>
    </row>
    <row r="43" spans="1:6" ht="18.75">
      <c r="A43" s="151"/>
      <c r="B43" s="151">
        <v>7</v>
      </c>
      <c r="C43" s="151" t="s">
        <v>40</v>
      </c>
      <c r="D43" s="152"/>
      <c r="E43" s="152" t="s">
        <v>238</v>
      </c>
      <c r="F43" s="222" t="s">
        <v>238</v>
      </c>
    </row>
    <row r="44" spans="1:6" ht="18.75">
      <c r="A44" s="138"/>
      <c r="B44" s="138">
        <v>8</v>
      </c>
      <c r="C44" s="138" t="s">
        <v>41</v>
      </c>
      <c r="D44" s="139"/>
      <c r="E44" s="139" t="s">
        <v>238</v>
      </c>
      <c r="F44" s="219" t="s">
        <v>238</v>
      </c>
    </row>
    <row r="45" spans="1:6" ht="18.75">
      <c r="A45" s="138"/>
      <c r="B45" s="138">
        <v>9</v>
      </c>
      <c r="C45" s="138" t="s">
        <v>42</v>
      </c>
      <c r="D45" s="139"/>
      <c r="E45" s="139" t="s">
        <v>238</v>
      </c>
      <c r="F45" s="219" t="s">
        <v>238</v>
      </c>
    </row>
    <row r="46" spans="1:6" ht="18.75">
      <c r="A46" s="138"/>
      <c r="B46" s="138">
        <v>10</v>
      </c>
      <c r="C46" s="138" t="s">
        <v>43</v>
      </c>
      <c r="D46" s="139"/>
      <c r="E46" s="139" t="s">
        <v>238</v>
      </c>
      <c r="F46" s="219" t="s">
        <v>238</v>
      </c>
    </row>
    <row r="47" spans="1:6" ht="18.75">
      <c r="A47" s="138"/>
      <c r="B47" s="138">
        <v>11</v>
      </c>
      <c r="C47" s="138" t="s">
        <v>219</v>
      </c>
      <c r="D47" s="139"/>
      <c r="E47" s="139" t="s">
        <v>238</v>
      </c>
      <c r="F47" s="219" t="s">
        <v>238</v>
      </c>
    </row>
    <row r="48" spans="1:6" ht="18.75">
      <c r="A48" s="138"/>
      <c r="B48" s="138">
        <v>12</v>
      </c>
      <c r="C48" s="138" t="s">
        <v>44</v>
      </c>
      <c r="D48" s="139"/>
      <c r="E48" s="139" t="s">
        <v>238</v>
      </c>
      <c r="F48" s="219" t="s">
        <v>238</v>
      </c>
    </row>
    <row r="49" spans="1:6" ht="18.75">
      <c r="A49" s="140" t="s">
        <v>45</v>
      </c>
      <c r="B49" s="140"/>
      <c r="C49" s="140"/>
      <c r="D49" s="141"/>
      <c r="E49" s="144">
        <f>SUM(E50:E54)</f>
        <v>7</v>
      </c>
      <c r="F49" s="144">
        <f>SUM(F50:F54)</f>
        <v>50</v>
      </c>
    </row>
    <row r="50" spans="1:6" ht="18.75">
      <c r="A50" s="145"/>
      <c r="B50" s="138">
        <v>1</v>
      </c>
      <c r="C50" s="138" t="s">
        <v>46</v>
      </c>
      <c r="D50" s="139"/>
      <c r="E50" s="139" t="s">
        <v>238</v>
      </c>
      <c r="F50" s="219" t="s">
        <v>238</v>
      </c>
    </row>
    <row r="51" spans="1:6" ht="18.75">
      <c r="A51" s="138"/>
      <c r="B51" s="138">
        <v>2</v>
      </c>
      <c r="C51" s="138" t="s">
        <v>47</v>
      </c>
      <c r="D51" s="139"/>
      <c r="E51" s="139" t="s">
        <v>238</v>
      </c>
      <c r="F51" s="219" t="s">
        <v>238</v>
      </c>
    </row>
    <row r="52" spans="1:6" ht="18.75">
      <c r="A52" s="138"/>
      <c r="B52" s="138">
        <v>3</v>
      </c>
      <c r="C52" s="138" t="s">
        <v>48</v>
      </c>
      <c r="D52" s="139" t="s">
        <v>241</v>
      </c>
      <c r="E52" s="139">
        <v>1</v>
      </c>
      <c r="F52" s="219">
        <v>6</v>
      </c>
    </row>
    <row r="53" spans="1:6" ht="18.75">
      <c r="A53" s="138"/>
      <c r="B53" s="138">
        <v>4</v>
      </c>
      <c r="C53" s="138" t="s">
        <v>49</v>
      </c>
      <c r="D53" s="139" t="s">
        <v>256</v>
      </c>
      <c r="E53" s="139">
        <v>6</v>
      </c>
      <c r="F53" s="219">
        <v>44</v>
      </c>
    </row>
    <row r="54" spans="1:6" ht="18.75">
      <c r="A54" s="138"/>
      <c r="B54" s="138">
        <v>5</v>
      </c>
      <c r="C54" s="138" t="s">
        <v>50</v>
      </c>
      <c r="D54" s="139"/>
      <c r="E54" s="139" t="s">
        <v>244</v>
      </c>
      <c r="F54" s="219" t="s">
        <v>244</v>
      </c>
    </row>
    <row r="55" spans="1:6" ht="18.75">
      <c r="A55" s="140" t="s">
        <v>51</v>
      </c>
      <c r="B55" s="140"/>
      <c r="C55" s="140"/>
      <c r="D55" s="141"/>
      <c r="E55" s="144">
        <f>SUM(E56:E67)</f>
        <v>608</v>
      </c>
      <c r="F55" s="144">
        <f>SUM(F56:F67)</f>
        <v>3740</v>
      </c>
    </row>
    <row r="56" spans="1:6" ht="18.75">
      <c r="A56" s="145"/>
      <c r="B56" s="138">
        <v>1</v>
      </c>
      <c r="C56" s="138" t="s">
        <v>52</v>
      </c>
      <c r="D56" s="139"/>
      <c r="E56" s="139" t="s">
        <v>244</v>
      </c>
      <c r="F56" s="139" t="s">
        <v>244</v>
      </c>
    </row>
    <row r="57" spans="1:6" ht="18.75">
      <c r="A57" s="138"/>
      <c r="B57" s="138">
        <v>2</v>
      </c>
      <c r="C57" s="138" t="s">
        <v>53</v>
      </c>
      <c r="D57" s="139"/>
      <c r="E57" s="139" t="s">
        <v>244</v>
      </c>
      <c r="F57" s="139" t="s">
        <v>244</v>
      </c>
    </row>
    <row r="58" spans="1:6" ht="18.75">
      <c r="A58" s="138"/>
      <c r="B58" s="138">
        <v>3</v>
      </c>
      <c r="C58" s="138" t="s">
        <v>54</v>
      </c>
      <c r="D58" s="139" t="s">
        <v>252</v>
      </c>
      <c r="E58" s="139">
        <v>180</v>
      </c>
      <c r="F58" s="220">
        <v>1047</v>
      </c>
    </row>
    <row r="59" spans="1:6" ht="18.75">
      <c r="A59" s="138"/>
      <c r="B59" s="138">
        <v>4</v>
      </c>
      <c r="C59" s="138" t="s">
        <v>55</v>
      </c>
      <c r="D59" s="139"/>
      <c r="E59" s="139" t="s">
        <v>244</v>
      </c>
      <c r="F59" s="219" t="s">
        <v>244</v>
      </c>
    </row>
    <row r="60" spans="1:6" ht="18.75">
      <c r="A60" s="138"/>
      <c r="B60" s="138">
        <v>5</v>
      </c>
      <c r="C60" s="138" t="s">
        <v>56</v>
      </c>
      <c r="D60" s="139" t="s">
        <v>248</v>
      </c>
      <c r="E60" s="139">
        <v>70</v>
      </c>
      <c r="F60" s="219">
        <v>638</v>
      </c>
    </row>
    <row r="61" spans="1:6" ht="18.75">
      <c r="A61" s="138"/>
      <c r="B61" s="138">
        <v>6</v>
      </c>
      <c r="C61" s="138" t="s">
        <v>57</v>
      </c>
      <c r="D61" s="139" t="s">
        <v>248</v>
      </c>
      <c r="E61" s="139">
        <v>103</v>
      </c>
      <c r="F61" s="219">
        <v>14</v>
      </c>
    </row>
    <row r="62" spans="1:6" ht="18.75">
      <c r="A62" s="138"/>
      <c r="B62" s="138">
        <v>7</v>
      </c>
      <c r="C62" s="138" t="s">
        <v>58</v>
      </c>
      <c r="D62" s="139"/>
      <c r="E62" s="139" t="s">
        <v>244</v>
      </c>
      <c r="F62" s="219" t="s">
        <v>244</v>
      </c>
    </row>
    <row r="63" spans="1:6" ht="18.75">
      <c r="A63" s="138"/>
      <c r="B63" s="138">
        <v>8</v>
      </c>
      <c r="C63" s="138" t="s">
        <v>59</v>
      </c>
      <c r="D63" s="139"/>
      <c r="E63" s="139" t="s">
        <v>244</v>
      </c>
      <c r="F63" s="219" t="s">
        <v>244</v>
      </c>
    </row>
    <row r="64" spans="1:6" ht="18.75">
      <c r="A64" s="138"/>
      <c r="B64" s="138">
        <v>9</v>
      </c>
      <c r="C64" s="138" t="s">
        <v>60</v>
      </c>
      <c r="D64" s="139" t="s">
        <v>248</v>
      </c>
      <c r="E64" s="139">
        <v>127</v>
      </c>
      <c r="F64" s="219">
        <v>1016</v>
      </c>
    </row>
    <row r="65" spans="1:6" ht="18.75">
      <c r="A65" s="138"/>
      <c r="B65" s="138">
        <v>10</v>
      </c>
      <c r="C65" s="138" t="s">
        <v>61</v>
      </c>
      <c r="D65" s="139"/>
      <c r="E65" s="139" t="s">
        <v>244</v>
      </c>
      <c r="F65" s="219" t="s">
        <v>244</v>
      </c>
    </row>
    <row r="66" spans="1:6" ht="18.75">
      <c r="A66" s="138"/>
      <c r="B66" s="138">
        <v>11</v>
      </c>
      <c r="C66" s="138" t="s">
        <v>62</v>
      </c>
      <c r="D66" s="139" t="s">
        <v>248</v>
      </c>
      <c r="E66" s="139">
        <v>128</v>
      </c>
      <c r="F66" s="219">
        <v>1025</v>
      </c>
    </row>
    <row r="67" spans="1:6" ht="18.75">
      <c r="A67" s="138"/>
      <c r="B67" s="138">
        <v>12</v>
      </c>
      <c r="C67" s="138" t="s">
        <v>1</v>
      </c>
      <c r="D67" s="139"/>
      <c r="E67" s="139" t="s">
        <v>244</v>
      </c>
      <c r="F67" s="139" t="s">
        <v>244</v>
      </c>
    </row>
    <row r="68" spans="1:6" ht="18.75">
      <c r="A68" s="140" t="s">
        <v>63</v>
      </c>
      <c r="B68" s="140"/>
      <c r="C68" s="140"/>
      <c r="D68" s="141"/>
      <c r="E68" s="144">
        <f>SUM(E69:E73)</f>
        <v>50</v>
      </c>
      <c r="F68" s="144">
        <f>SUM(F69:F73)</f>
        <v>500</v>
      </c>
    </row>
    <row r="69" spans="1:6" ht="18.75">
      <c r="A69" s="145"/>
      <c r="B69" s="138">
        <v>1</v>
      </c>
      <c r="C69" s="138" t="s">
        <v>64</v>
      </c>
      <c r="D69" s="139" t="s">
        <v>239</v>
      </c>
      <c r="E69" s="139">
        <v>10</v>
      </c>
      <c r="F69" s="219">
        <v>100</v>
      </c>
    </row>
    <row r="70" spans="1:6" ht="18.75">
      <c r="A70" s="138"/>
      <c r="B70" s="138">
        <v>2</v>
      </c>
      <c r="C70" s="138" t="s">
        <v>4</v>
      </c>
      <c r="D70" s="139" t="s">
        <v>239</v>
      </c>
      <c r="E70" s="139">
        <v>10</v>
      </c>
      <c r="F70" s="219">
        <v>100</v>
      </c>
    </row>
    <row r="71" spans="1:6" ht="18.75">
      <c r="A71" s="146"/>
      <c r="B71" s="146">
        <v>3</v>
      </c>
      <c r="C71" s="146" t="s">
        <v>65</v>
      </c>
      <c r="D71" s="147" t="s">
        <v>239</v>
      </c>
      <c r="E71" s="147">
        <v>20</v>
      </c>
      <c r="F71" s="221">
        <v>200</v>
      </c>
    </row>
    <row r="72" spans="1:6" ht="18.75">
      <c r="A72" s="151"/>
      <c r="B72" s="151">
        <v>4</v>
      </c>
      <c r="C72" s="151" t="s">
        <v>201</v>
      </c>
      <c r="D72" s="152"/>
      <c r="E72" s="152" t="s">
        <v>238</v>
      </c>
      <c r="F72" s="222" t="s">
        <v>238</v>
      </c>
    </row>
    <row r="73" spans="1:6" ht="18.75">
      <c r="A73" s="138"/>
      <c r="B73" s="138">
        <v>5</v>
      </c>
      <c r="C73" s="138" t="s">
        <v>225</v>
      </c>
      <c r="D73" s="139" t="s">
        <v>239</v>
      </c>
      <c r="E73" s="139">
        <v>10</v>
      </c>
      <c r="F73" s="219">
        <v>100</v>
      </c>
    </row>
    <row r="74" spans="1:6" ht="18.75">
      <c r="A74" s="140" t="s">
        <v>66</v>
      </c>
      <c r="B74" s="140"/>
      <c r="C74" s="140"/>
      <c r="D74" s="141"/>
      <c r="E74" s="144">
        <f>SUM(E75:E84)</f>
        <v>80</v>
      </c>
      <c r="F74" s="144">
        <f>SUM(F75:F84)</f>
        <v>548</v>
      </c>
    </row>
    <row r="75" spans="1:6" ht="18.75">
      <c r="A75" s="145"/>
      <c r="B75" s="138">
        <v>1</v>
      </c>
      <c r="C75" s="138" t="s">
        <v>67</v>
      </c>
      <c r="D75" s="154" t="s">
        <v>248</v>
      </c>
      <c r="E75" s="154">
        <v>9</v>
      </c>
      <c r="F75" s="223">
        <v>88</v>
      </c>
    </row>
    <row r="76" spans="1:6" ht="18.75">
      <c r="A76" s="138"/>
      <c r="B76" s="138">
        <v>2</v>
      </c>
      <c r="C76" s="138" t="s">
        <v>231</v>
      </c>
      <c r="D76" s="154"/>
      <c r="E76" s="139" t="s">
        <v>238</v>
      </c>
      <c r="F76" s="219" t="s">
        <v>238</v>
      </c>
    </row>
    <row r="77" spans="1:6" ht="18.75">
      <c r="A77" s="138"/>
      <c r="B77" s="138">
        <v>3</v>
      </c>
      <c r="C77" s="138" t="s">
        <v>68</v>
      </c>
      <c r="D77" s="154"/>
      <c r="E77" s="139" t="s">
        <v>238</v>
      </c>
      <c r="F77" s="219" t="s">
        <v>238</v>
      </c>
    </row>
    <row r="78" spans="1:6" ht="18.75">
      <c r="A78" s="138"/>
      <c r="B78" s="138">
        <v>4</v>
      </c>
      <c r="C78" s="138" t="s">
        <v>69</v>
      </c>
      <c r="D78" s="154" t="s">
        <v>248</v>
      </c>
      <c r="E78" s="154">
        <v>9</v>
      </c>
      <c r="F78" s="223">
        <v>38</v>
      </c>
    </row>
    <row r="79" spans="1:6" ht="18.75">
      <c r="A79" s="138"/>
      <c r="B79" s="138">
        <v>5</v>
      </c>
      <c r="C79" s="138" t="s">
        <v>70</v>
      </c>
      <c r="D79" s="154"/>
      <c r="E79" s="139" t="s">
        <v>238</v>
      </c>
      <c r="F79" s="219" t="s">
        <v>238</v>
      </c>
    </row>
    <row r="80" spans="1:6" ht="18.75">
      <c r="A80" s="138"/>
      <c r="B80" s="138">
        <v>6</v>
      </c>
      <c r="C80" s="138" t="s">
        <v>71</v>
      </c>
      <c r="D80" s="154" t="s">
        <v>248</v>
      </c>
      <c r="E80" s="154">
        <v>20</v>
      </c>
      <c r="F80" s="223">
        <v>141</v>
      </c>
    </row>
    <row r="81" spans="1:6" ht="18.75">
      <c r="A81" s="138"/>
      <c r="B81" s="138">
        <v>7</v>
      </c>
      <c r="C81" s="138" t="s">
        <v>72</v>
      </c>
      <c r="D81" s="154" t="s">
        <v>239</v>
      </c>
      <c r="E81" s="154">
        <v>3</v>
      </c>
      <c r="F81" s="223">
        <v>31</v>
      </c>
    </row>
    <row r="82" spans="1:6" ht="18.75">
      <c r="A82" s="138"/>
      <c r="B82" s="138">
        <v>8</v>
      </c>
      <c r="C82" s="138" t="s">
        <v>229</v>
      </c>
      <c r="D82" s="154" t="s">
        <v>241</v>
      </c>
      <c r="E82" s="154">
        <v>1</v>
      </c>
      <c r="F82" s="223">
        <v>3</v>
      </c>
    </row>
    <row r="83" spans="1:6" ht="18.75">
      <c r="A83" s="138"/>
      <c r="B83" s="138">
        <v>9</v>
      </c>
      <c r="C83" s="138" t="s">
        <v>73</v>
      </c>
      <c r="D83" s="154" t="s">
        <v>239</v>
      </c>
      <c r="E83" s="154">
        <v>6</v>
      </c>
      <c r="F83" s="223">
        <v>40</v>
      </c>
    </row>
    <row r="84" spans="1:6" ht="18.75">
      <c r="A84" s="151"/>
      <c r="B84" s="151">
        <v>10</v>
      </c>
      <c r="C84" s="151" t="s">
        <v>74</v>
      </c>
      <c r="D84" s="155" t="s">
        <v>248</v>
      </c>
      <c r="E84" s="155">
        <v>32</v>
      </c>
      <c r="F84" s="224">
        <v>207</v>
      </c>
    </row>
    <row r="85" spans="1:6" ht="18.75">
      <c r="A85" s="140" t="s">
        <v>75</v>
      </c>
      <c r="B85" s="148"/>
      <c r="C85" s="148"/>
      <c r="D85" s="156"/>
      <c r="E85" s="157">
        <v>0</v>
      </c>
      <c r="F85" s="157">
        <v>0</v>
      </c>
    </row>
    <row r="86" spans="1:6" ht="18.75">
      <c r="A86" s="145"/>
      <c r="B86" s="138">
        <v>1</v>
      </c>
      <c r="C86" s="138" t="s">
        <v>76</v>
      </c>
      <c r="D86" s="139"/>
      <c r="E86" s="139" t="s">
        <v>238</v>
      </c>
      <c r="F86" s="139" t="s">
        <v>238</v>
      </c>
    </row>
    <row r="87" spans="1:6" ht="18.75">
      <c r="A87" s="138"/>
      <c r="B87" s="138">
        <v>2</v>
      </c>
      <c r="C87" s="138" t="s">
        <v>77</v>
      </c>
      <c r="D87" s="139"/>
      <c r="E87" s="139" t="s">
        <v>238</v>
      </c>
      <c r="F87" s="139" t="s">
        <v>238</v>
      </c>
    </row>
    <row r="88" spans="1:6" ht="18.75">
      <c r="A88" s="138"/>
      <c r="B88" s="138">
        <v>3</v>
      </c>
      <c r="C88" s="138" t="s">
        <v>11</v>
      </c>
      <c r="D88" s="139"/>
      <c r="E88" s="139" t="s">
        <v>238</v>
      </c>
      <c r="F88" s="139" t="s">
        <v>238</v>
      </c>
    </row>
    <row r="89" spans="1:6" ht="18.75">
      <c r="A89" s="138"/>
      <c r="B89" s="138">
        <v>4</v>
      </c>
      <c r="C89" s="138" t="s">
        <v>236</v>
      </c>
      <c r="D89" s="139"/>
      <c r="E89" s="139" t="s">
        <v>238</v>
      </c>
      <c r="F89" s="139" t="s">
        <v>238</v>
      </c>
    </row>
    <row r="90" spans="1:6" ht="18.75">
      <c r="A90" s="138"/>
      <c r="B90" s="138">
        <v>5</v>
      </c>
      <c r="C90" s="138" t="s">
        <v>78</v>
      </c>
      <c r="D90" s="139"/>
      <c r="E90" s="139" t="s">
        <v>238</v>
      </c>
      <c r="F90" s="139" t="s">
        <v>238</v>
      </c>
    </row>
    <row r="91" spans="1:6" ht="18.75">
      <c r="A91" s="138"/>
      <c r="B91" s="138">
        <v>6</v>
      </c>
      <c r="C91" s="138" t="s">
        <v>79</v>
      </c>
      <c r="D91" s="139"/>
      <c r="E91" s="139" t="s">
        <v>238</v>
      </c>
      <c r="F91" s="139" t="s">
        <v>238</v>
      </c>
    </row>
    <row r="92" spans="1:6" ht="18.75">
      <c r="A92" s="138"/>
      <c r="B92" s="138">
        <v>7</v>
      </c>
      <c r="C92" s="138" t="s">
        <v>222</v>
      </c>
      <c r="D92" s="139"/>
      <c r="E92" s="139" t="s">
        <v>238</v>
      </c>
      <c r="F92" s="139" t="s">
        <v>238</v>
      </c>
    </row>
    <row r="93" spans="1:6" ht="18.75">
      <c r="A93" s="140" t="s">
        <v>218</v>
      </c>
      <c r="B93" s="140"/>
      <c r="C93" s="140"/>
      <c r="D93" s="141"/>
      <c r="E93" s="142">
        <v>0</v>
      </c>
      <c r="F93" s="142">
        <v>0</v>
      </c>
    </row>
    <row r="94" spans="1:6" ht="18.75">
      <c r="A94" s="145"/>
      <c r="B94" s="138">
        <v>1</v>
      </c>
      <c r="C94" s="138" t="s">
        <v>80</v>
      </c>
      <c r="D94" s="139"/>
      <c r="E94" s="139" t="s">
        <v>238</v>
      </c>
      <c r="F94" s="139" t="s">
        <v>238</v>
      </c>
    </row>
    <row r="95" spans="1:6" ht="18.75">
      <c r="A95" s="138"/>
      <c r="B95" s="138">
        <v>2</v>
      </c>
      <c r="C95" s="138" t="s">
        <v>21</v>
      </c>
      <c r="D95" s="139"/>
      <c r="E95" s="139" t="s">
        <v>238</v>
      </c>
      <c r="F95" s="139" t="s">
        <v>238</v>
      </c>
    </row>
    <row r="96" spans="1:6" ht="18.75">
      <c r="A96" s="138"/>
      <c r="B96" s="138">
        <v>3</v>
      </c>
      <c r="C96" s="138" t="s">
        <v>81</v>
      </c>
      <c r="D96" s="139"/>
      <c r="E96" s="139" t="s">
        <v>238</v>
      </c>
      <c r="F96" s="139" t="s">
        <v>238</v>
      </c>
    </row>
    <row r="97" spans="1:6" ht="18.75">
      <c r="A97" s="138"/>
      <c r="B97" s="138">
        <v>4</v>
      </c>
      <c r="C97" s="138" t="s">
        <v>223</v>
      </c>
      <c r="D97" s="139"/>
      <c r="E97" s="139" t="s">
        <v>238</v>
      </c>
      <c r="F97" s="139" t="s">
        <v>238</v>
      </c>
    </row>
    <row r="98" spans="1:6" ht="18.75">
      <c r="A98" s="140" t="s">
        <v>82</v>
      </c>
      <c r="B98" s="140"/>
      <c r="C98" s="140"/>
      <c r="D98" s="141"/>
      <c r="E98" s="144">
        <f>SUM(E99:E102)</f>
        <v>570</v>
      </c>
      <c r="F98" s="144">
        <f>SUM(F99:F102)</f>
        <v>2800</v>
      </c>
    </row>
    <row r="99" spans="1:6" ht="18.75">
      <c r="A99" s="145"/>
      <c r="B99" s="138">
        <v>1</v>
      </c>
      <c r="C99" s="138" t="s">
        <v>83</v>
      </c>
      <c r="D99" s="139" t="s">
        <v>239</v>
      </c>
      <c r="E99" s="139">
        <v>200</v>
      </c>
      <c r="F99" s="219">
        <v>1000</v>
      </c>
    </row>
    <row r="100" spans="1:6" ht="18.75">
      <c r="A100" s="138"/>
      <c r="B100" s="138">
        <v>2</v>
      </c>
      <c r="C100" s="138" t="s">
        <v>84</v>
      </c>
      <c r="D100" s="139" t="s">
        <v>239</v>
      </c>
      <c r="E100" s="139">
        <v>100</v>
      </c>
      <c r="F100" s="219">
        <v>500</v>
      </c>
    </row>
    <row r="101" spans="1:6" ht="18.75">
      <c r="A101" s="138"/>
      <c r="B101" s="138">
        <v>3</v>
      </c>
      <c r="C101" s="138" t="s">
        <v>85</v>
      </c>
      <c r="D101" s="139" t="s">
        <v>239</v>
      </c>
      <c r="E101" s="139">
        <v>150</v>
      </c>
      <c r="F101" s="219">
        <v>750</v>
      </c>
    </row>
    <row r="102" spans="1:6" ht="18.75">
      <c r="A102" s="138"/>
      <c r="B102" s="138">
        <v>4</v>
      </c>
      <c r="C102" s="138" t="s">
        <v>228</v>
      </c>
      <c r="D102" s="139" t="s">
        <v>239</v>
      </c>
      <c r="E102" s="139">
        <v>120</v>
      </c>
      <c r="F102" s="219">
        <v>550</v>
      </c>
    </row>
    <row r="103" spans="1:6" ht="18.75">
      <c r="A103" s="140" t="s">
        <v>86</v>
      </c>
      <c r="B103" s="140"/>
      <c r="C103" s="140"/>
      <c r="D103" s="141"/>
      <c r="E103" s="144">
        <f>SUM(E104:E108)</f>
        <v>79</v>
      </c>
      <c r="F103" s="144">
        <f>SUM(F104:F108)</f>
        <v>560</v>
      </c>
    </row>
    <row r="104" spans="1:6" ht="18.75">
      <c r="A104" s="145"/>
      <c r="B104" s="138">
        <v>1</v>
      </c>
      <c r="C104" s="138" t="s">
        <v>83</v>
      </c>
      <c r="D104" s="139" t="s">
        <v>250</v>
      </c>
      <c r="E104" s="139">
        <v>27</v>
      </c>
      <c r="F104" s="219">
        <v>160</v>
      </c>
    </row>
    <row r="105" spans="1:6" ht="18.75">
      <c r="A105" s="138"/>
      <c r="B105" s="138">
        <v>2</v>
      </c>
      <c r="C105" s="138" t="s">
        <v>87</v>
      </c>
      <c r="D105" s="139" t="s">
        <v>249</v>
      </c>
      <c r="E105" s="139">
        <v>2</v>
      </c>
      <c r="F105" s="219">
        <v>40</v>
      </c>
    </row>
    <row r="106" spans="1:6" ht="18.75">
      <c r="A106" s="151"/>
      <c r="B106" s="151">
        <v>3</v>
      </c>
      <c r="C106" s="151" t="s">
        <v>88</v>
      </c>
      <c r="D106" s="152"/>
      <c r="E106" s="152" t="s">
        <v>238</v>
      </c>
      <c r="F106" s="222" t="s">
        <v>238</v>
      </c>
    </row>
    <row r="107" spans="1:6" ht="18.75">
      <c r="A107" s="146"/>
      <c r="B107" s="146">
        <v>4</v>
      </c>
      <c r="C107" s="146" t="s">
        <v>89</v>
      </c>
      <c r="D107" s="147" t="s">
        <v>248</v>
      </c>
      <c r="E107" s="147">
        <v>29</v>
      </c>
      <c r="F107" s="221">
        <v>240</v>
      </c>
    </row>
    <row r="108" spans="1:6" ht="18.75">
      <c r="A108" s="151"/>
      <c r="B108" s="151">
        <v>5</v>
      </c>
      <c r="C108" s="151" t="s">
        <v>3</v>
      </c>
      <c r="D108" s="152" t="s">
        <v>248</v>
      </c>
      <c r="E108" s="152">
        <v>21</v>
      </c>
      <c r="F108" s="222">
        <v>120</v>
      </c>
    </row>
    <row r="109" spans="1:6" ht="18.75">
      <c r="A109" s="140" t="s">
        <v>90</v>
      </c>
      <c r="B109" s="140"/>
      <c r="C109" s="140"/>
      <c r="D109" s="141"/>
      <c r="E109" s="144">
        <f>SUM(E110:E121)</f>
        <v>4125</v>
      </c>
      <c r="F109" s="144">
        <f>SUM(F110:F121)</f>
        <v>20408</v>
      </c>
    </row>
    <row r="110" spans="1:6" ht="18.75">
      <c r="A110" s="145"/>
      <c r="B110" s="138">
        <v>1</v>
      </c>
      <c r="C110" s="138" t="s">
        <v>91</v>
      </c>
      <c r="D110" s="139" t="s">
        <v>239</v>
      </c>
      <c r="E110" s="139">
        <v>220</v>
      </c>
      <c r="F110" s="219">
        <v>1163</v>
      </c>
    </row>
    <row r="111" spans="1:6" ht="18.75">
      <c r="A111" s="138"/>
      <c r="B111" s="138">
        <v>2</v>
      </c>
      <c r="C111" s="138" t="s">
        <v>92</v>
      </c>
      <c r="D111" s="139" t="s">
        <v>239</v>
      </c>
      <c r="E111" s="139">
        <v>300</v>
      </c>
      <c r="F111" s="219">
        <v>1098</v>
      </c>
    </row>
    <row r="112" spans="1:6" ht="18.75">
      <c r="A112" s="138"/>
      <c r="B112" s="138">
        <v>3</v>
      </c>
      <c r="C112" s="138" t="s">
        <v>93</v>
      </c>
      <c r="D112" s="139" t="s">
        <v>239</v>
      </c>
      <c r="E112" s="139">
        <v>700</v>
      </c>
      <c r="F112" s="219">
        <v>3892</v>
      </c>
    </row>
    <row r="113" spans="1:6" ht="18.75">
      <c r="A113" s="138"/>
      <c r="B113" s="138">
        <v>4</v>
      </c>
      <c r="C113" s="138" t="s">
        <v>94</v>
      </c>
      <c r="D113" s="139" t="s">
        <v>239</v>
      </c>
      <c r="E113" s="139">
        <v>30</v>
      </c>
      <c r="F113" s="219">
        <v>119</v>
      </c>
    </row>
    <row r="114" spans="1:6" ht="18.75">
      <c r="A114" s="138"/>
      <c r="B114" s="138">
        <v>5</v>
      </c>
      <c r="C114" s="138" t="s">
        <v>95</v>
      </c>
      <c r="D114" s="139" t="s">
        <v>239</v>
      </c>
      <c r="E114" s="139">
        <v>250</v>
      </c>
      <c r="F114" s="219">
        <v>1173</v>
      </c>
    </row>
    <row r="115" spans="1:6" ht="18.75">
      <c r="A115" s="138"/>
      <c r="B115" s="138">
        <v>6</v>
      </c>
      <c r="C115" s="138" t="s">
        <v>96</v>
      </c>
      <c r="D115" s="139" t="s">
        <v>239</v>
      </c>
      <c r="E115" s="139">
        <v>130</v>
      </c>
      <c r="F115" s="219">
        <v>634</v>
      </c>
    </row>
    <row r="116" spans="1:6" ht="18.75">
      <c r="A116" s="138"/>
      <c r="B116" s="138">
        <v>7</v>
      </c>
      <c r="C116" s="138" t="s">
        <v>97</v>
      </c>
      <c r="D116" s="139" t="s">
        <v>239</v>
      </c>
      <c r="E116" s="139">
        <v>275</v>
      </c>
      <c r="F116" s="219">
        <v>1330</v>
      </c>
    </row>
    <row r="117" spans="1:6" ht="18.75">
      <c r="A117" s="138"/>
      <c r="B117" s="138">
        <v>8</v>
      </c>
      <c r="C117" s="138" t="s">
        <v>98</v>
      </c>
      <c r="D117" s="139" t="s">
        <v>239</v>
      </c>
      <c r="E117" s="139">
        <v>650</v>
      </c>
      <c r="F117" s="219">
        <v>3180</v>
      </c>
    </row>
    <row r="118" spans="1:6" ht="18.75">
      <c r="A118" s="138"/>
      <c r="B118" s="138">
        <v>9</v>
      </c>
      <c r="C118" s="138" t="s">
        <v>99</v>
      </c>
      <c r="D118" s="139" t="s">
        <v>239</v>
      </c>
      <c r="E118" s="139">
        <v>420</v>
      </c>
      <c r="F118" s="219">
        <v>2094</v>
      </c>
    </row>
    <row r="119" spans="1:6" ht="18.75">
      <c r="A119" s="138"/>
      <c r="B119" s="138">
        <v>10</v>
      </c>
      <c r="C119" s="138" t="s">
        <v>100</v>
      </c>
      <c r="D119" s="139" t="s">
        <v>239</v>
      </c>
      <c r="E119" s="139">
        <v>350</v>
      </c>
      <c r="F119" s="219">
        <v>1672</v>
      </c>
    </row>
    <row r="120" spans="1:6" ht="18.75">
      <c r="A120" s="138"/>
      <c r="B120" s="138">
        <v>11</v>
      </c>
      <c r="C120" s="138" t="s">
        <v>101</v>
      </c>
      <c r="D120" s="139" t="s">
        <v>239</v>
      </c>
      <c r="E120" s="139">
        <v>800</v>
      </c>
      <c r="F120" s="219">
        <v>4053</v>
      </c>
    </row>
    <row r="121" spans="1:6" ht="18.75">
      <c r="A121" s="138"/>
      <c r="B121" s="138">
        <v>12</v>
      </c>
      <c r="C121" s="138" t="s">
        <v>202</v>
      </c>
      <c r="D121" s="139"/>
      <c r="E121" s="139" t="s">
        <v>238</v>
      </c>
      <c r="F121" s="219" t="s">
        <v>238</v>
      </c>
    </row>
    <row r="122" spans="1:6" ht="18.75">
      <c r="A122" s="140" t="s">
        <v>102</v>
      </c>
      <c r="B122" s="140"/>
      <c r="C122" s="140"/>
      <c r="D122" s="141"/>
      <c r="E122" s="142">
        <v>0</v>
      </c>
      <c r="F122" s="142">
        <v>0</v>
      </c>
    </row>
    <row r="123" spans="1:6" ht="18.75">
      <c r="A123" s="145"/>
      <c r="B123" s="138">
        <v>1</v>
      </c>
      <c r="C123" s="138" t="s">
        <v>103</v>
      </c>
      <c r="D123" s="139"/>
      <c r="E123" s="139" t="s">
        <v>238</v>
      </c>
      <c r="F123" s="139" t="s">
        <v>238</v>
      </c>
    </row>
    <row r="124" spans="1:6" ht="18.75">
      <c r="A124" s="138"/>
      <c r="B124" s="138">
        <v>2</v>
      </c>
      <c r="C124" s="138" t="s">
        <v>104</v>
      </c>
      <c r="D124" s="139"/>
      <c r="E124" s="139" t="s">
        <v>238</v>
      </c>
      <c r="F124" s="139" t="s">
        <v>238</v>
      </c>
    </row>
    <row r="125" spans="1:6" ht="18.75">
      <c r="A125" s="138"/>
      <c r="B125" s="138">
        <v>3</v>
      </c>
      <c r="C125" s="138" t="s">
        <v>105</v>
      </c>
      <c r="D125" s="139"/>
      <c r="E125" s="139" t="s">
        <v>238</v>
      </c>
      <c r="F125" s="139" t="s">
        <v>238</v>
      </c>
    </row>
    <row r="126" spans="1:6" ht="18.75">
      <c r="A126" s="151"/>
      <c r="B126" s="151">
        <v>4</v>
      </c>
      <c r="C126" s="151" t="s">
        <v>106</v>
      </c>
      <c r="D126" s="152"/>
      <c r="E126" s="152" t="s">
        <v>238</v>
      </c>
      <c r="F126" s="152" t="s">
        <v>238</v>
      </c>
    </row>
    <row r="127" spans="1:6" ht="18.75">
      <c r="A127" s="138"/>
      <c r="B127" s="138">
        <v>5</v>
      </c>
      <c r="C127" s="138" t="s">
        <v>224</v>
      </c>
      <c r="D127" s="139"/>
      <c r="E127" s="139" t="s">
        <v>238</v>
      </c>
      <c r="F127" s="139" t="s">
        <v>238</v>
      </c>
    </row>
    <row r="128" spans="1:6" ht="18.75">
      <c r="A128" s="140" t="s">
        <v>107</v>
      </c>
      <c r="B128" s="140"/>
      <c r="C128" s="140"/>
      <c r="D128" s="141"/>
      <c r="E128" s="144">
        <f>SUM(E129:E139)</f>
        <v>23</v>
      </c>
      <c r="F128" s="144">
        <f>SUM(F129:F139)</f>
        <v>156</v>
      </c>
    </row>
    <row r="129" spans="1:6" ht="18.75">
      <c r="A129" s="145"/>
      <c r="B129" s="138">
        <v>1</v>
      </c>
      <c r="C129" s="138" t="s">
        <v>108</v>
      </c>
      <c r="D129" s="153" t="s">
        <v>241</v>
      </c>
      <c r="E129" s="153">
        <v>1</v>
      </c>
      <c r="F129" s="219">
        <v>6</v>
      </c>
    </row>
    <row r="130" spans="1:6" ht="18.75">
      <c r="A130" s="138"/>
      <c r="B130" s="138">
        <v>2</v>
      </c>
      <c r="C130" s="138" t="s">
        <v>200</v>
      </c>
      <c r="D130" s="153" t="s">
        <v>245</v>
      </c>
      <c r="E130" s="153">
        <v>1</v>
      </c>
      <c r="F130" s="219">
        <v>4</v>
      </c>
    </row>
    <row r="131" spans="1:6" ht="18.75">
      <c r="A131" s="138"/>
      <c r="B131" s="138">
        <v>3</v>
      </c>
      <c r="C131" s="138" t="s">
        <v>203</v>
      </c>
      <c r="D131" s="153"/>
      <c r="E131" s="153" t="s">
        <v>244</v>
      </c>
      <c r="F131" s="219" t="s">
        <v>244</v>
      </c>
    </row>
    <row r="132" spans="1:6" ht="18.75">
      <c r="A132" s="138"/>
      <c r="B132" s="138">
        <v>4</v>
      </c>
      <c r="C132" s="138" t="s">
        <v>109</v>
      </c>
      <c r="D132" s="153" t="s">
        <v>242</v>
      </c>
      <c r="E132" s="153">
        <v>4</v>
      </c>
      <c r="F132" s="219">
        <v>21</v>
      </c>
    </row>
    <row r="133" spans="1:6" ht="18.75">
      <c r="A133" s="138"/>
      <c r="B133" s="138">
        <v>5</v>
      </c>
      <c r="C133" s="138" t="s">
        <v>204</v>
      </c>
      <c r="D133" s="153" t="s">
        <v>243</v>
      </c>
      <c r="E133" s="153">
        <v>5</v>
      </c>
      <c r="F133" s="219">
        <v>56</v>
      </c>
    </row>
    <row r="134" spans="1:6" ht="18.75">
      <c r="A134" s="138"/>
      <c r="B134" s="138">
        <v>6</v>
      </c>
      <c r="C134" s="138" t="s">
        <v>110</v>
      </c>
      <c r="D134" s="153" t="s">
        <v>241</v>
      </c>
      <c r="E134" s="153">
        <v>2</v>
      </c>
      <c r="F134" s="219">
        <v>10</v>
      </c>
    </row>
    <row r="135" spans="1:6" ht="18.75">
      <c r="A135" s="138"/>
      <c r="B135" s="138">
        <v>7</v>
      </c>
      <c r="C135" s="138" t="s">
        <v>111</v>
      </c>
      <c r="D135" s="153" t="s">
        <v>241</v>
      </c>
      <c r="E135" s="153">
        <v>2</v>
      </c>
      <c r="F135" s="219">
        <v>10</v>
      </c>
    </row>
    <row r="136" spans="1:6" ht="18.75">
      <c r="A136" s="138"/>
      <c r="B136" s="138">
        <v>8</v>
      </c>
      <c r="C136" s="138" t="s">
        <v>112</v>
      </c>
      <c r="D136" s="153" t="s">
        <v>241</v>
      </c>
      <c r="E136" s="153">
        <v>7</v>
      </c>
      <c r="F136" s="219">
        <v>40</v>
      </c>
    </row>
    <row r="137" spans="1:6" ht="18.75">
      <c r="A137" s="138"/>
      <c r="B137" s="138">
        <v>9</v>
      </c>
      <c r="C137" s="138" t="s">
        <v>113</v>
      </c>
      <c r="D137" s="153"/>
      <c r="E137" s="153" t="s">
        <v>244</v>
      </c>
      <c r="F137" s="219" t="s">
        <v>244</v>
      </c>
    </row>
    <row r="138" spans="1:6" ht="18.75">
      <c r="A138" s="138"/>
      <c r="B138" s="138">
        <v>10</v>
      </c>
      <c r="C138" s="138" t="s">
        <v>114</v>
      </c>
      <c r="D138" s="153"/>
      <c r="E138" s="153" t="s">
        <v>244</v>
      </c>
      <c r="F138" s="219" t="s">
        <v>244</v>
      </c>
    </row>
    <row r="139" spans="1:6" ht="18.75">
      <c r="A139" s="138"/>
      <c r="B139" s="138">
        <v>11</v>
      </c>
      <c r="C139" s="138" t="s">
        <v>115</v>
      </c>
      <c r="D139" s="153" t="s">
        <v>241</v>
      </c>
      <c r="E139" s="153">
        <v>1</v>
      </c>
      <c r="F139" s="219">
        <v>9</v>
      </c>
    </row>
    <row r="140" spans="1:6" ht="18.75">
      <c r="A140" s="148" t="s">
        <v>116</v>
      </c>
      <c r="B140" s="148"/>
      <c r="C140" s="148"/>
      <c r="D140" s="158"/>
      <c r="E140" s="150">
        <f>SUM(E141:E148)</f>
        <v>166</v>
      </c>
      <c r="F140" s="150">
        <f>SUM(F141:F148)</f>
        <v>810</v>
      </c>
    </row>
    <row r="141" spans="1:6" ht="18.75">
      <c r="A141" s="145"/>
      <c r="B141" s="138">
        <v>1</v>
      </c>
      <c r="C141" s="138" t="s">
        <v>117</v>
      </c>
      <c r="D141" s="139"/>
      <c r="E141" s="153" t="s">
        <v>244</v>
      </c>
      <c r="F141" s="219" t="s">
        <v>244</v>
      </c>
    </row>
    <row r="142" spans="1:6" ht="18.75">
      <c r="A142" s="138"/>
      <c r="B142" s="138">
        <v>2</v>
      </c>
      <c r="C142" s="138" t="s">
        <v>118</v>
      </c>
      <c r="D142" s="153" t="s">
        <v>241</v>
      </c>
      <c r="E142" s="139">
        <v>17</v>
      </c>
      <c r="F142" s="219">
        <v>142</v>
      </c>
    </row>
    <row r="143" spans="1:6" ht="18.75">
      <c r="A143" s="146"/>
      <c r="B143" s="146">
        <v>3</v>
      </c>
      <c r="C143" s="146" t="s">
        <v>226</v>
      </c>
      <c r="D143" s="147" t="s">
        <v>253</v>
      </c>
      <c r="E143" s="147">
        <v>60</v>
      </c>
      <c r="F143" s="221">
        <f>'[1]Sheet1'!$D$45+'[1]Sheet1'!$D$46</f>
        <v>255</v>
      </c>
    </row>
    <row r="144" spans="1:6" ht="18.75">
      <c r="A144" s="151"/>
      <c r="B144" s="151">
        <v>4</v>
      </c>
      <c r="C144" s="151" t="s">
        <v>119</v>
      </c>
      <c r="D144" s="152"/>
      <c r="E144" s="160" t="s">
        <v>244</v>
      </c>
      <c r="F144" s="222" t="s">
        <v>244</v>
      </c>
    </row>
    <row r="145" spans="1:6" ht="18.75">
      <c r="A145" s="138"/>
      <c r="B145" s="138">
        <v>5</v>
      </c>
      <c r="C145" s="138" t="s">
        <v>120</v>
      </c>
      <c r="D145" s="139"/>
      <c r="E145" s="153" t="s">
        <v>244</v>
      </c>
      <c r="F145" s="219" t="s">
        <v>244</v>
      </c>
    </row>
    <row r="146" spans="1:6" ht="18.75">
      <c r="A146" s="138"/>
      <c r="B146" s="138">
        <v>6</v>
      </c>
      <c r="C146" s="138" t="s">
        <v>121</v>
      </c>
      <c r="D146" s="139" t="s">
        <v>253</v>
      </c>
      <c r="E146" s="139">
        <f>'[1]Sheet1'!$C$51+'[1]Sheet1'!$C$52</f>
        <v>58</v>
      </c>
      <c r="F146" s="219">
        <f>'[1]Sheet1'!$D$51+'[1]Sheet1'!$D$52</f>
        <v>328</v>
      </c>
    </row>
    <row r="147" spans="1:6" ht="18.75">
      <c r="A147" s="138"/>
      <c r="B147" s="138">
        <v>7</v>
      </c>
      <c r="C147" s="138" t="s">
        <v>122</v>
      </c>
      <c r="D147" s="139"/>
      <c r="E147" s="153" t="s">
        <v>244</v>
      </c>
      <c r="F147" s="219" t="s">
        <v>244</v>
      </c>
    </row>
    <row r="148" spans="1:6" ht="18.75">
      <c r="A148" s="138"/>
      <c r="B148" s="138">
        <v>8</v>
      </c>
      <c r="C148" s="138" t="s">
        <v>0</v>
      </c>
      <c r="D148" s="153" t="s">
        <v>241</v>
      </c>
      <c r="E148" s="139">
        <v>31</v>
      </c>
      <c r="F148" s="219">
        <v>85</v>
      </c>
    </row>
    <row r="149" spans="1:6" ht="18.75">
      <c r="A149" s="140" t="s">
        <v>123</v>
      </c>
      <c r="B149" s="140"/>
      <c r="C149" s="140"/>
      <c r="D149" s="159"/>
      <c r="E149" s="142">
        <v>0</v>
      </c>
      <c r="F149" s="142">
        <v>0</v>
      </c>
    </row>
    <row r="150" spans="1:6" ht="18.75">
      <c r="A150" s="145"/>
      <c r="B150" s="138">
        <v>1</v>
      </c>
      <c r="C150" s="138" t="s">
        <v>124</v>
      </c>
      <c r="D150" s="139"/>
      <c r="E150" s="153" t="s">
        <v>244</v>
      </c>
      <c r="F150" s="153" t="s">
        <v>244</v>
      </c>
    </row>
    <row r="151" spans="1:6" ht="18.75">
      <c r="A151" s="138"/>
      <c r="B151" s="138">
        <v>2</v>
      </c>
      <c r="C151" s="138" t="s">
        <v>125</v>
      </c>
      <c r="D151" s="139"/>
      <c r="E151" s="153" t="s">
        <v>244</v>
      </c>
      <c r="F151" s="153" t="s">
        <v>244</v>
      </c>
    </row>
    <row r="152" spans="1:6" ht="18.75">
      <c r="A152" s="138"/>
      <c r="B152" s="138">
        <v>3</v>
      </c>
      <c r="C152" s="138" t="s">
        <v>126</v>
      </c>
      <c r="D152" s="139"/>
      <c r="E152" s="153" t="s">
        <v>244</v>
      </c>
      <c r="F152" s="153" t="s">
        <v>244</v>
      </c>
    </row>
    <row r="153" spans="1:6" ht="18.75">
      <c r="A153" s="138"/>
      <c r="B153" s="138">
        <v>4</v>
      </c>
      <c r="C153" s="138" t="s">
        <v>127</v>
      </c>
      <c r="D153" s="139"/>
      <c r="E153" s="153" t="s">
        <v>244</v>
      </c>
      <c r="F153" s="153" t="s">
        <v>244</v>
      </c>
    </row>
    <row r="154" spans="1:6" ht="18.75">
      <c r="A154" s="138"/>
      <c r="B154" s="138">
        <v>5</v>
      </c>
      <c r="C154" s="138" t="s">
        <v>128</v>
      </c>
      <c r="D154" s="139"/>
      <c r="E154" s="153" t="s">
        <v>244</v>
      </c>
      <c r="F154" s="153" t="s">
        <v>244</v>
      </c>
    </row>
    <row r="155" spans="1:6" ht="18.75">
      <c r="A155" s="138"/>
      <c r="B155" s="138">
        <v>6</v>
      </c>
      <c r="C155" s="138" t="s">
        <v>129</v>
      </c>
      <c r="D155" s="139"/>
      <c r="E155" s="153" t="s">
        <v>244</v>
      </c>
      <c r="F155" s="153" t="s">
        <v>244</v>
      </c>
    </row>
    <row r="156" spans="1:6" ht="18.75">
      <c r="A156" s="138"/>
      <c r="B156" s="138">
        <v>7</v>
      </c>
      <c r="C156" s="138" t="s">
        <v>231</v>
      </c>
      <c r="D156" s="139"/>
      <c r="E156" s="153" t="s">
        <v>244</v>
      </c>
      <c r="F156" s="153" t="s">
        <v>244</v>
      </c>
    </row>
    <row r="157" spans="1:6" ht="18.75">
      <c r="A157" s="138"/>
      <c r="B157" s="138">
        <v>8</v>
      </c>
      <c r="C157" s="138" t="s">
        <v>130</v>
      </c>
      <c r="D157" s="139"/>
      <c r="E157" s="153" t="s">
        <v>244</v>
      </c>
      <c r="F157" s="153" t="s">
        <v>244</v>
      </c>
    </row>
    <row r="158" spans="1:6" ht="18.75">
      <c r="A158" s="138"/>
      <c r="B158" s="138">
        <v>9</v>
      </c>
      <c r="C158" s="138" t="s">
        <v>131</v>
      </c>
      <c r="D158" s="139"/>
      <c r="E158" s="153" t="s">
        <v>244</v>
      </c>
      <c r="F158" s="153" t="s">
        <v>244</v>
      </c>
    </row>
    <row r="159" spans="1:6" ht="18.75">
      <c r="A159" s="138"/>
      <c r="B159" s="138">
        <v>10</v>
      </c>
      <c r="C159" s="138" t="s">
        <v>132</v>
      </c>
      <c r="D159" s="139"/>
      <c r="E159" s="153" t="s">
        <v>244</v>
      </c>
      <c r="F159" s="153" t="s">
        <v>244</v>
      </c>
    </row>
    <row r="160" spans="1:6" ht="18.75">
      <c r="A160" s="138"/>
      <c r="B160" s="138">
        <v>11</v>
      </c>
      <c r="C160" s="138" t="s">
        <v>133</v>
      </c>
      <c r="D160" s="139"/>
      <c r="E160" s="153" t="s">
        <v>244</v>
      </c>
      <c r="F160" s="153" t="s">
        <v>244</v>
      </c>
    </row>
    <row r="161" spans="1:6" ht="18.75">
      <c r="A161" s="138"/>
      <c r="B161" s="138">
        <v>12</v>
      </c>
      <c r="C161" s="138" t="s">
        <v>134</v>
      </c>
      <c r="D161" s="139"/>
      <c r="E161" s="153" t="s">
        <v>244</v>
      </c>
      <c r="F161" s="153" t="s">
        <v>244</v>
      </c>
    </row>
    <row r="162" spans="1:6" ht="18.75">
      <c r="A162" s="138"/>
      <c r="B162" s="138">
        <v>13</v>
      </c>
      <c r="C162" s="138" t="s">
        <v>135</v>
      </c>
      <c r="D162" s="139"/>
      <c r="E162" s="153" t="s">
        <v>244</v>
      </c>
      <c r="F162" s="153" t="s">
        <v>244</v>
      </c>
    </row>
    <row r="163" spans="1:6" ht="18.75">
      <c r="A163" s="138"/>
      <c r="B163" s="138">
        <v>14</v>
      </c>
      <c r="C163" s="138" t="s">
        <v>227</v>
      </c>
      <c r="D163" s="139"/>
      <c r="E163" s="153" t="s">
        <v>244</v>
      </c>
      <c r="F163" s="153" t="s">
        <v>244</v>
      </c>
    </row>
    <row r="164" spans="1:6" ht="18.75">
      <c r="A164" s="138"/>
      <c r="B164" s="138">
        <v>15</v>
      </c>
      <c r="C164" s="138" t="s">
        <v>235</v>
      </c>
      <c r="D164" s="139"/>
      <c r="E164" s="153" t="s">
        <v>244</v>
      </c>
      <c r="F164" s="153" t="s">
        <v>244</v>
      </c>
    </row>
    <row r="165" spans="1:6" ht="18.75">
      <c r="A165" s="138"/>
      <c r="B165" s="138">
        <v>16</v>
      </c>
      <c r="C165" s="138" t="s">
        <v>136</v>
      </c>
      <c r="D165" s="139"/>
      <c r="E165" s="153" t="s">
        <v>244</v>
      </c>
      <c r="F165" s="153" t="s">
        <v>244</v>
      </c>
    </row>
    <row r="166" spans="1:6" ht="18.75">
      <c r="A166" s="151"/>
      <c r="B166" s="151">
        <v>17</v>
      </c>
      <c r="C166" s="151" t="s">
        <v>5</v>
      </c>
      <c r="D166" s="152"/>
      <c r="E166" s="160" t="s">
        <v>244</v>
      </c>
      <c r="F166" s="160" t="s">
        <v>244</v>
      </c>
    </row>
    <row r="167" spans="1:6" ht="18.75">
      <c r="A167" s="138"/>
      <c r="B167" s="138">
        <v>18</v>
      </c>
      <c r="C167" s="138" t="s">
        <v>137</v>
      </c>
      <c r="D167" s="139"/>
      <c r="E167" s="153" t="s">
        <v>244</v>
      </c>
      <c r="F167" s="153" t="s">
        <v>244</v>
      </c>
    </row>
    <row r="168" spans="1:6" ht="18.75">
      <c r="A168" s="140" t="s">
        <v>138</v>
      </c>
      <c r="B168" s="140"/>
      <c r="C168" s="140"/>
      <c r="D168" s="141"/>
      <c r="E168" s="144">
        <f>SUM(E169:E171)</f>
        <v>1</v>
      </c>
      <c r="F168" s="144">
        <f>SUM(F169:F171)</f>
        <v>1</v>
      </c>
    </row>
    <row r="169" spans="1:6" ht="18.75">
      <c r="A169" s="145"/>
      <c r="B169" s="138">
        <v>1</v>
      </c>
      <c r="C169" s="138" t="s">
        <v>220</v>
      </c>
      <c r="D169" s="139"/>
      <c r="E169" s="153" t="s">
        <v>244</v>
      </c>
      <c r="F169" s="153" t="s">
        <v>244</v>
      </c>
    </row>
    <row r="170" spans="1:6" ht="18.75">
      <c r="A170" s="138"/>
      <c r="B170" s="138">
        <v>2</v>
      </c>
      <c r="C170" s="138" t="s">
        <v>231</v>
      </c>
      <c r="D170" s="139"/>
      <c r="E170" s="153" t="s">
        <v>244</v>
      </c>
      <c r="F170" s="153" t="s">
        <v>244</v>
      </c>
    </row>
    <row r="171" spans="1:6" ht="18.75">
      <c r="A171" s="138"/>
      <c r="B171" s="138">
        <v>3</v>
      </c>
      <c r="C171" s="138" t="s">
        <v>139</v>
      </c>
      <c r="D171" s="139" t="s">
        <v>255</v>
      </c>
      <c r="E171" s="139">
        <v>1</v>
      </c>
      <c r="F171" s="219">
        <v>1</v>
      </c>
    </row>
    <row r="172" spans="1:6" ht="18.75">
      <c r="A172" s="140" t="s">
        <v>140</v>
      </c>
      <c r="B172" s="140"/>
      <c r="C172" s="140"/>
      <c r="D172" s="141"/>
      <c r="E172" s="144">
        <f>SUM(E173:E178)</f>
        <v>1306</v>
      </c>
      <c r="F172" s="144">
        <f>SUM(F173:F178)</f>
        <v>12048</v>
      </c>
    </row>
    <row r="173" spans="1:6" ht="18.75">
      <c r="A173" s="145"/>
      <c r="B173" s="138">
        <v>1</v>
      </c>
      <c r="C173" s="138" t="s">
        <v>141</v>
      </c>
      <c r="D173" s="139" t="s">
        <v>237</v>
      </c>
      <c r="E173" s="139">
        <v>300</v>
      </c>
      <c r="F173" s="219">
        <v>2953</v>
      </c>
    </row>
    <row r="174" spans="1:6" ht="18.75">
      <c r="A174" s="146"/>
      <c r="B174" s="146">
        <v>2</v>
      </c>
      <c r="C174" s="146" t="s">
        <v>142</v>
      </c>
      <c r="D174" s="147" t="s">
        <v>237</v>
      </c>
      <c r="E174" s="147">
        <v>68</v>
      </c>
      <c r="F174" s="221">
        <v>1084</v>
      </c>
    </row>
    <row r="175" spans="1:6" ht="18.75">
      <c r="A175" s="151"/>
      <c r="B175" s="151">
        <v>3</v>
      </c>
      <c r="C175" s="151" t="s">
        <v>143</v>
      </c>
      <c r="D175" s="152" t="s">
        <v>237</v>
      </c>
      <c r="E175" s="152">
        <v>150</v>
      </c>
      <c r="F175" s="222">
        <v>1300</v>
      </c>
    </row>
    <row r="176" spans="1:6" ht="18.75">
      <c r="A176" s="138"/>
      <c r="B176" s="138">
        <v>4</v>
      </c>
      <c r="C176" s="138" t="s">
        <v>144</v>
      </c>
      <c r="D176" s="139" t="s">
        <v>237</v>
      </c>
      <c r="E176" s="139">
        <v>24</v>
      </c>
      <c r="F176" s="219">
        <v>125</v>
      </c>
    </row>
    <row r="177" spans="1:6" ht="18.75">
      <c r="A177" s="138"/>
      <c r="B177" s="138">
        <v>5</v>
      </c>
      <c r="C177" s="138" t="s">
        <v>145</v>
      </c>
      <c r="D177" s="139" t="s">
        <v>237</v>
      </c>
      <c r="E177" s="139">
        <v>477</v>
      </c>
      <c r="F177" s="219">
        <v>4544</v>
      </c>
    </row>
    <row r="178" spans="1:6" ht="18.75">
      <c r="A178" s="146"/>
      <c r="B178" s="146">
        <v>6</v>
      </c>
      <c r="C178" s="146" t="s">
        <v>146</v>
      </c>
      <c r="D178" s="147" t="s">
        <v>237</v>
      </c>
      <c r="E178" s="147">
        <v>287</v>
      </c>
      <c r="F178" s="221">
        <v>2042</v>
      </c>
    </row>
    <row r="179" spans="1:6" ht="18.75">
      <c r="A179" s="227"/>
      <c r="B179" s="227"/>
      <c r="C179" s="227"/>
      <c r="D179" s="228"/>
      <c r="E179" s="228"/>
      <c r="F179" s="229"/>
    </row>
    <row r="180" spans="1:6" ht="18.75">
      <c r="A180" s="148" t="s">
        <v>147</v>
      </c>
      <c r="B180" s="148"/>
      <c r="C180" s="148"/>
      <c r="D180" s="149"/>
      <c r="E180" s="150">
        <f>SUM(E181:E185)</f>
        <v>58</v>
      </c>
      <c r="F180" s="150">
        <f>SUM(F181:F185)</f>
        <v>775</v>
      </c>
    </row>
    <row r="181" spans="1:6" ht="18.75">
      <c r="A181" s="145"/>
      <c r="B181" s="138">
        <v>1</v>
      </c>
      <c r="C181" s="138" t="s">
        <v>148</v>
      </c>
      <c r="D181" s="139" t="s">
        <v>248</v>
      </c>
      <c r="E181" s="139">
        <v>20</v>
      </c>
      <c r="F181" s="219">
        <v>340</v>
      </c>
    </row>
    <row r="182" spans="1:6" ht="18.75">
      <c r="A182" s="138"/>
      <c r="B182" s="138">
        <v>2</v>
      </c>
      <c r="C182" s="138" t="s">
        <v>149</v>
      </c>
      <c r="D182" s="139" t="s">
        <v>254</v>
      </c>
      <c r="E182" s="139">
        <f>'[2]สิ่งส่งมาด้วย1'!$E$46+'[2]สิ่งส่งมาด้วย1'!$E$47+'[2]สิ่งส่งมาด้วย1'!$E$48</f>
        <v>27</v>
      </c>
      <c r="F182" s="219">
        <f>'[2]สิ่งส่งมาด้วย1'!$F$46+'[2]สิ่งส่งมาด้วย1'!$F$47+'[2]สิ่งส่งมาด้วย1'!$F$48</f>
        <v>280</v>
      </c>
    </row>
    <row r="183" spans="1:6" ht="18.75">
      <c r="A183" s="138"/>
      <c r="B183" s="138">
        <v>3</v>
      </c>
      <c r="C183" s="138" t="s">
        <v>6</v>
      </c>
      <c r="D183" s="139"/>
      <c r="E183" s="139" t="s">
        <v>238</v>
      </c>
      <c r="F183" s="219" t="s">
        <v>238</v>
      </c>
    </row>
    <row r="184" spans="1:6" ht="18.75">
      <c r="A184" s="138"/>
      <c r="B184" s="138">
        <v>4</v>
      </c>
      <c r="C184" s="138" t="s">
        <v>150</v>
      </c>
      <c r="D184" s="139" t="s">
        <v>237</v>
      </c>
      <c r="E184" s="139">
        <v>11</v>
      </c>
      <c r="F184" s="219">
        <v>155</v>
      </c>
    </row>
    <row r="185" spans="1:6" ht="18.75">
      <c r="A185" s="138"/>
      <c r="B185" s="138">
        <v>5</v>
      </c>
      <c r="C185" s="138" t="s">
        <v>151</v>
      </c>
      <c r="D185" s="139"/>
      <c r="E185" s="139" t="s">
        <v>238</v>
      </c>
      <c r="F185" s="219" t="s">
        <v>238</v>
      </c>
    </row>
    <row r="186" spans="1:6" ht="18.75">
      <c r="A186" s="140" t="s">
        <v>152</v>
      </c>
      <c r="B186" s="140"/>
      <c r="C186" s="140"/>
      <c r="D186" s="141"/>
      <c r="E186" s="142">
        <v>0</v>
      </c>
      <c r="F186" s="142">
        <v>0</v>
      </c>
    </row>
    <row r="187" spans="1:6" ht="18.75">
      <c r="A187" s="145"/>
      <c r="B187" s="138">
        <v>1</v>
      </c>
      <c r="C187" s="138" t="s">
        <v>153</v>
      </c>
      <c r="D187" s="139"/>
      <c r="E187" s="139" t="s">
        <v>238</v>
      </c>
      <c r="F187" s="139" t="s">
        <v>238</v>
      </c>
    </row>
    <row r="188" spans="1:6" ht="18.75">
      <c r="A188" s="138"/>
      <c r="B188" s="138">
        <v>2</v>
      </c>
      <c r="C188" s="138" t="s">
        <v>154</v>
      </c>
      <c r="D188" s="139"/>
      <c r="E188" s="139" t="s">
        <v>238</v>
      </c>
      <c r="F188" s="139" t="s">
        <v>238</v>
      </c>
    </row>
    <row r="189" spans="1:6" ht="18.75">
      <c r="A189" s="138"/>
      <c r="B189" s="138">
        <v>3</v>
      </c>
      <c r="C189" s="138" t="s">
        <v>155</v>
      </c>
      <c r="D189" s="139"/>
      <c r="E189" s="139" t="s">
        <v>238</v>
      </c>
      <c r="F189" s="139" t="s">
        <v>238</v>
      </c>
    </row>
    <row r="190" spans="1:6" ht="18.75">
      <c r="A190" s="138"/>
      <c r="B190" s="138">
        <v>4</v>
      </c>
      <c r="C190" s="138" t="s">
        <v>156</v>
      </c>
      <c r="D190" s="139"/>
      <c r="E190" s="139" t="s">
        <v>238</v>
      </c>
      <c r="F190" s="139" t="s">
        <v>238</v>
      </c>
    </row>
    <row r="191" spans="1:6" ht="18.75">
      <c r="A191" s="138"/>
      <c r="B191" s="138">
        <v>5</v>
      </c>
      <c r="C191" s="138" t="s">
        <v>221</v>
      </c>
      <c r="D191" s="139"/>
      <c r="E191" s="139" t="s">
        <v>238</v>
      </c>
      <c r="F191" s="139" t="s">
        <v>238</v>
      </c>
    </row>
    <row r="192" spans="1:6" ht="18.75">
      <c r="A192" s="138"/>
      <c r="B192" s="138">
        <v>6</v>
      </c>
      <c r="C192" s="138" t="s">
        <v>157</v>
      </c>
      <c r="D192" s="139"/>
      <c r="E192" s="139" t="s">
        <v>238</v>
      </c>
      <c r="F192" s="139" t="s">
        <v>238</v>
      </c>
    </row>
    <row r="193" spans="1:6" ht="18.75">
      <c r="A193" s="138"/>
      <c r="B193" s="138">
        <v>7</v>
      </c>
      <c r="C193" s="138" t="s">
        <v>158</v>
      </c>
      <c r="D193" s="139"/>
      <c r="E193" s="139" t="s">
        <v>238</v>
      </c>
      <c r="F193" s="139" t="s">
        <v>238</v>
      </c>
    </row>
    <row r="194" spans="1:6" ht="18.75">
      <c r="A194" s="138"/>
      <c r="B194" s="138">
        <v>8</v>
      </c>
      <c r="C194" s="138" t="s">
        <v>159</v>
      </c>
      <c r="D194" s="139"/>
      <c r="E194" s="139" t="s">
        <v>238</v>
      </c>
      <c r="F194" s="139" t="s">
        <v>238</v>
      </c>
    </row>
    <row r="195" spans="1:6" ht="18.75">
      <c r="A195" s="138"/>
      <c r="B195" s="138">
        <v>9</v>
      </c>
      <c r="C195" s="138" t="s">
        <v>160</v>
      </c>
      <c r="D195" s="139"/>
      <c r="E195" s="139" t="s">
        <v>238</v>
      </c>
      <c r="F195" s="139" t="s">
        <v>238</v>
      </c>
    </row>
    <row r="196" spans="1:6" ht="18.75">
      <c r="A196" s="138"/>
      <c r="B196" s="138">
        <v>10</v>
      </c>
      <c r="C196" s="138" t="s">
        <v>161</v>
      </c>
      <c r="D196" s="139"/>
      <c r="E196" s="139" t="s">
        <v>238</v>
      </c>
      <c r="F196" s="139" t="s">
        <v>238</v>
      </c>
    </row>
    <row r="197" spans="1:6" ht="18.75">
      <c r="A197" s="140" t="s">
        <v>205</v>
      </c>
      <c r="B197" s="140"/>
      <c r="C197" s="140"/>
      <c r="D197" s="141"/>
      <c r="E197" s="144">
        <f>SUM(E198:E200)</f>
        <v>90</v>
      </c>
      <c r="F197" s="144">
        <f>SUM(F198:F200)</f>
        <v>1112</v>
      </c>
    </row>
    <row r="198" spans="1:6" ht="18.75">
      <c r="A198" s="145"/>
      <c r="B198" s="138">
        <v>1</v>
      </c>
      <c r="C198" s="138" t="s">
        <v>162</v>
      </c>
      <c r="D198" s="139" t="s">
        <v>246</v>
      </c>
      <c r="E198" s="139">
        <v>45</v>
      </c>
      <c r="F198" s="219">
        <v>650</v>
      </c>
    </row>
    <row r="199" spans="1:6" ht="37.5">
      <c r="A199" s="138"/>
      <c r="B199" s="138">
        <v>2</v>
      </c>
      <c r="C199" s="138" t="s">
        <v>163</v>
      </c>
      <c r="D199" s="161" t="s">
        <v>247</v>
      </c>
      <c r="E199" s="162">
        <v>18</v>
      </c>
      <c r="F199" s="225">
        <v>172</v>
      </c>
    </row>
    <row r="200" spans="1:6" ht="18.75">
      <c r="A200" s="138"/>
      <c r="B200" s="138">
        <v>3</v>
      </c>
      <c r="C200" s="138" t="s">
        <v>23</v>
      </c>
      <c r="D200" s="139" t="s">
        <v>246</v>
      </c>
      <c r="E200" s="139">
        <v>27</v>
      </c>
      <c r="F200" s="219">
        <v>290</v>
      </c>
    </row>
    <row r="201" spans="1:6" ht="18.75">
      <c r="A201" s="140" t="s">
        <v>164</v>
      </c>
      <c r="B201" s="140"/>
      <c r="C201" s="140"/>
      <c r="D201" s="141"/>
      <c r="E201" s="142">
        <v>0</v>
      </c>
      <c r="F201" s="142">
        <v>0</v>
      </c>
    </row>
    <row r="202" spans="1:6" ht="18.75">
      <c r="A202" s="145"/>
      <c r="B202" s="138">
        <v>1</v>
      </c>
      <c r="C202" s="138" t="s">
        <v>165</v>
      </c>
      <c r="D202" s="139"/>
      <c r="E202" s="139" t="s">
        <v>238</v>
      </c>
      <c r="F202" s="139" t="s">
        <v>238</v>
      </c>
    </row>
    <row r="203" spans="1:6" ht="18.75">
      <c r="A203" s="138"/>
      <c r="B203" s="138">
        <v>2</v>
      </c>
      <c r="C203" s="138" t="s">
        <v>166</v>
      </c>
      <c r="D203" s="139"/>
      <c r="E203" s="139" t="s">
        <v>238</v>
      </c>
      <c r="F203" s="139" t="s">
        <v>238</v>
      </c>
    </row>
    <row r="204" spans="1:6" ht="18.75">
      <c r="A204" s="138"/>
      <c r="B204" s="138">
        <v>3</v>
      </c>
      <c r="C204" s="138" t="s">
        <v>149</v>
      </c>
      <c r="D204" s="139"/>
      <c r="E204" s="139" t="s">
        <v>238</v>
      </c>
      <c r="F204" s="139" t="s">
        <v>238</v>
      </c>
    </row>
    <row r="205" spans="1:6" ht="18.75">
      <c r="A205" s="138"/>
      <c r="B205" s="138">
        <v>4</v>
      </c>
      <c r="C205" s="138" t="s">
        <v>167</v>
      </c>
      <c r="D205" s="139"/>
      <c r="E205" s="139" t="s">
        <v>238</v>
      </c>
      <c r="F205" s="139" t="s">
        <v>238</v>
      </c>
    </row>
    <row r="206" spans="1:6" ht="18.75">
      <c r="A206" s="138"/>
      <c r="B206" s="138">
        <v>5</v>
      </c>
      <c r="C206" s="138" t="s">
        <v>6</v>
      </c>
      <c r="D206" s="139"/>
      <c r="E206" s="139" t="s">
        <v>238</v>
      </c>
      <c r="F206" s="139" t="s">
        <v>238</v>
      </c>
    </row>
    <row r="207" spans="1:6" ht="18.75">
      <c r="A207" s="138"/>
      <c r="B207" s="138">
        <v>6</v>
      </c>
      <c r="C207" s="138" t="s">
        <v>168</v>
      </c>
      <c r="D207" s="139"/>
      <c r="E207" s="139" t="s">
        <v>238</v>
      </c>
      <c r="F207" s="139" t="s">
        <v>238</v>
      </c>
    </row>
    <row r="208" spans="1:6" ht="18.75">
      <c r="A208" s="138"/>
      <c r="B208" s="138">
        <v>7</v>
      </c>
      <c r="C208" s="138" t="s">
        <v>169</v>
      </c>
      <c r="D208" s="139"/>
      <c r="E208" s="139" t="s">
        <v>238</v>
      </c>
      <c r="F208" s="139" t="s">
        <v>238</v>
      </c>
    </row>
    <row r="209" spans="1:6" ht="18.75">
      <c r="A209" s="138"/>
      <c r="B209" s="138">
        <v>8</v>
      </c>
      <c r="C209" s="138" t="s">
        <v>170</v>
      </c>
      <c r="D209" s="139"/>
      <c r="E209" s="139" t="s">
        <v>238</v>
      </c>
      <c r="F209" s="139" t="s">
        <v>238</v>
      </c>
    </row>
    <row r="210" spans="1:6" ht="18.75">
      <c r="A210" s="151"/>
      <c r="B210" s="151">
        <v>9</v>
      </c>
      <c r="C210" s="151" t="s">
        <v>171</v>
      </c>
      <c r="D210" s="152"/>
      <c r="E210" s="152" t="s">
        <v>238</v>
      </c>
      <c r="F210" s="152" t="s">
        <v>238</v>
      </c>
    </row>
    <row r="211" spans="1:6" ht="18.75">
      <c r="A211" s="138"/>
      <c r="B211" s="138">
        <v>10</v>
      </c>
      <c r="C211" s="138" t="s">
        <v>172</v>
      </c>
      <c r="D211" s="139"/>
      <c r="E211" s="139" t="s">
        <v>238</v>
      </c>
      <c r="F211" s="139" t="s">
        <v>238</v>
      </c>
    </row>
    <row r="212" spans="1:6" ht="18.75">
      <c r="A212" s="140" t="s">
        <v>173</v>
      </c>
      <c r="B212" s="140"/>
      <c r="C212" s="140"/>
      <c r="D212" s="141"/>
      <c r="E212" s="144">
        <f>SUM(E213:E224)</f>
        <v>137</v>
      </c>
      <c r="F212" s="144">
        <f>SUM(F213:F224)</f>
        <v>1546</v>
      </c>
    </row>
    <row r="213" spans="1:6" ht="18.75">
      <c r="A213" s="145"/>
      <c r="B213" s="138">
        <v>1</v>
      </c>
      <c r="C213" s="138" t="s">
        <v>174</v>
      </c>
      <c r="D213" s="163" t="s">
        <v>248</v>
      </c>
      <c r="E213" s="163">
        <v>9</v>
      </c>
      <c r="F213" s="226">
        <v>80</v>
      </c>
    </row>
    <row r="214" spans="1:6" ht="18.75">
      <c r="A214" s="146"/>
      <c r="B214" s="146">
        <v>2</v>
      </c>
      <c r="C214" s="146" t="s">
        <v>206</v>
      </c>
      <c r="D214" s="231" t="s">
        <v>248</v>
      </c>
      <c r="E214" s="231">
        <v>13</v>
      </c>
      <c r="F214" s="232">
        <v>60</v>
      </c>
    </row>
    <row r="215" spans="1:6" ht="18.75">
      <c r="A215" s="151"/>
      <c r="B215" s="151">
        <v>3</v>
      </c>
      <c r="C215" s="151" t="s">
        <v>207</v>
      </c>
      <c r="D215" s="230"/>
      <c r="E215" s="152" t="s">
        <v>238</v>
      </c>
      <c r="F215" s="222" t="s">
        <v>238</v>
      </c>
    </row>
    <row r="216" spans="1:6" ht="18.75">
      <c r="A216" s="138"/>
      <c r="B216" s="138">
        <v>4</v>
      </c>
      <c r="C216" s="138" t="s">
        <v>175</v>
      </c>
      <c r="D216" s="163" t="s">
        <v>248</v>
      </c>
      <c r="E216" s="163">
        <v>23</v>
      </c>
      <c r="F216" s="226">
        <v>404</v>
      </c>
    </row>
    <row r="217" spans="1:6" ht="18.75">
      <c r="A217" s="138"/>
      <c r="B217" s="138">
        <v>5</v>
      </c>
      <c r="C217" s="138" t="s">
        <v>208</v>
      </c>
      <c r="D217" s="163" t="s">
        <v>248</v>
      </c>
      <c r="E217" s="163">
        <v>9</v>
      </c>
      <c r="F217" s="226">
        <v>55</v>
      </c>
    </row>
    <row r="218" spans="1:6" ht="18.75">
      <c r="A218" s="138"/>
      <c r="B218" s="138">
        <v>6</v>
      </c>
      <c r="C218" s="138" t="s">
        <v>176</v>
      </c>
      <c r="D218" s="163" t="s">
        <v>248</v>
      </c>
      <c r="E218" s="163">
        <v>9</v>
      </c>
      <c r="F218" s="226">
        <v>60</v>
      </c>
    </row>
    <row r="219" spans="1:6" ht="18.75">
      <c r="A219" s="138"/>
      <c r="B219" s="138">
        <v>7</v>
      </c>
      <c r="C219" s="138" t="s">
        <v>233</v>
      </c>
      <c r="D219" s="163" t="s">
        <v>248</v>
      </c>
      <c r="E219" s="163">
        <v>17</v>
      </c>
      <c r="F219" s="226">
        <v>327</v>
      </c>
    </row>
    <row r="220" spans="1:6" ht="18.75">
      <c r="A220" s="138"/>
      <c r="B220" s="138">
        <v>8</v>
      </c>
      <c r="C220" s="138" t="s">
        <v>177</v>
      </c>
      <c r="D220" s="163" t="s">
        <v>248</v>
      </c>
      <c r="E220" s="163">
        <v>7</v>
      </c>
      <c r="F220" s="226">
        <v>52</v>
      </c>
    </row>
    <row r="221" spans="1:6" ht="18.75">
      <c r="A221" s="138"/>
      <c r="B221" s="138">
        <v>9</v>
      </c>
      <c r="C221" s="138" t="s">
        <v>209</v>
      </c>
      <c r="D221" s="163" t="s">
        <v>248</v>
      </c>
      <c r="E221" s="163">
        <v>12</v>
      </c>
      <c r="F221" s="226">
        <v>50</v>
      </c>
    </row>
    <row r="222" spans="1:6" ht="18.75">
      <c r="A222" s="138"/>
      <c r="B222" s="138">
        <v>10</v>
      </c>
      <c r="C222" s="138" t="s">
        <v>178</v>
      </c>
      <c r="D222" s="163" t="s">
        <v>248</v>
      </c>
      <c r="E222" s="163">
        <v>20</v>
      </c>
      <c r="F222" s="226">
        <v>351</v>
      </c>
    </row>
    <row r="223" spans="1:6" ht="18.75">
      <c r="A223" s="138"/>
      <c r="B223" s="138">
        <v>11</v>
      </c>
      <c r="C223" s="138" t="s">
        <v>179</v>
      </c>
      <c r="D223" s="163" t="s">
        <v>248</v>
      </c>
      <c r="E223" s="163">
        <v>7</v>
      </c>
      <c r="F223" s="226">
        <v>37</v>
      </c>
    </row>
    <row r="224" spans="1:6" ht="18.75">
      <c r="A224" s="138"/>
      <c r="B224" s="138">
        <v>12</v>
      </c>
      <c r="C224" s="138" t="s">
        <v>180</v>
      </c>
      <c r="D224" s="163" t="s">
        <v>248</v>
      </c>
      <c r="E224" s="163">
        <v>11</v>
      </c>
      <c r="F224" s="226">
        <v>70</v>
      </c>
    </row>
    <row r="225" spans="1:6" ht="18.75">
      <c r="A225" s="140" t="s">
        <v>181</v>
      </c>
      <c r="B225" s="140"/>
      <c r="C225" s="140"/>
      <c r="D225" s="164"/>
      <c r="E225" s="165">
        <v>0</v>
      </c>
      <c r="F225" s="165">
        <v>0</v>
      </c>
    </row>
    <row r="226" spans="1:6" ht="18.75">
      <c r="A226" s="145"/>
      <c r="B226" s="138">
        <v>1</v>
      </c>
      <c r="C226" s="138" t="s">
        <v>182</v>
      </c>
      <c r="D226" s="139"/>
      <c r="E226" s="139" t="s">
        <v>238</v>
      </c>
      <c r="F226" s="139" t="s">
        <v>238</v>
      </c>
    </row>
    <row r="227" spans="1:6" ht="18.75">
      <c r="A227" s="138"/>
      <c r="B227" s="138">
        <v>2</v>
      </c>
      <c r="C227" s="138" t="s">
        <v>183</v>
      </c>
      <c r="D227" s="139"/>
      <c r="E227" s="139" t="s">
        <v>238</v>
      </c>
      <c r="F227" s="139" t="s">
        <v>238</v>
      </c>
    </row>
    <row r="228" spans="1:6" ht="18.75">
      <c r="A228" s="138"/>
      <c r="B228" s="138">
        <v>3</v>
      </c>
      <c r="C228" s="138" t="s">
        <v>184</v>
      </c>
      <c r="D228" s="139"/>
      <c r="E228" s="139" t="s">
        <v>238</v>
      </c>
      <c r="F228" s="139" t="s">
        <v>238</v>
      </c>
    </row>
    <row r="229" spans="1:6" ht="18.75">
      <c r="A229" s="138"/>
      <c r="B229" s="138">
        <v>4</v>
      </c>
      <c r="C229" s="138" t="s">
        <v>185</v>
      </c>
      <c r="D229" s="139"/>
      <c r="E229" s="139" t="s">
        <v>238</v>
      </c>
      <c r="F229" s="139" t="s">
        <v>238</v>
      </c>
    </row>
    <row r="230" spans="1:6" ht="18.75">
      <c r="A230" s="138"/>
      <c r="B230" s="138">
        <v>5</v>
      </c>
      <c r="C230" s="138" t="s">
        <v>232</v>
      </c>
      <c r="D230" s="139"/>
      <c r="E230" s="139" t="s">
        <v>238</v>
      </c>
      <c r="F230" s="139" t="s">
        <v>238</v>
      </c>
    </row>
    <row r="231" spans="1:6" ht="18.75">
      <c r="A231" s="166"/>
      <c r="B231" s="166">
        <v>6</v>
      </c>
      <c r="C231" s="166" t="s">
        <v>186</v>
      </c>
      <c r="D231" s="167"/>
      <c r="E231" s="167" t="s">
        <v>238</v>
      </c>
      <c r="F231" s="167" t="s">
        <v>238</v>
      </c>
    </row>
    <row r="233" spans="1:6" ht="21">
      <c r="A233" s="251" t="s">
        <v>198</v>
      </c>
      <c r="B233" s="251"/>
      <c r="C233" s="251"/>
      <c r="D233" s="251"/>
      <c r="E233" s="251"/>
      <c r="F233" s="251"/>
    </row>
    <row r="234" spans="1:4" ht="21">
      <c r="A234" s="168" t="s">
        <v>287</v>
      </c>
      <c r="B234" s="168"/>
      <c r="D234" s="168" t="s">
        <v>298</v>
      </c>
    </row>
    <row r="235" spans="1:4" ht="21">
      <c r="A235" s="168" t="s">
        <v>288</v>
      </c>
      <c r="B235" s="168"/>
      <c r="D235" s="168" t="s">
        <v>292</v>
      </c>
    </row>
    <row r="236" spans="1:4" ht="21">
      <c r="A236" s="168" t="s">
        <v>272</v>
      </c>
      <c r="B236" s="168"/>
      <c r="D236" s="168" t="s">
        <v>293</v>
      </c>
    </row>
    <row r="237" spans="1:4" ht="21">
      <c r="A237" s="168" t="s">
        <v>289</v>
      </c>
      <c r="B237" s="168"/>
      <c r="D237" s="168" t="s">
        <v>294</v>
      </c>
    </row>
    <row r="238" spans="1:4" ht="21">
      <c r="A238" s="168" t="s">
        <v>290</v>
      </c>
      <c r="B238" s="168"/>
      <c r="D238" s="168" t="s">
        <v>295</v>
      </c>
    </row>
    <row r="239" spans="1:4" ht="21">
      <c r="A239" s="168" t="s">
        <v>291</v>
      </c>
      <c r="B239" s="168"/>
      <c r="D239" s="168" t="s">
        <v>296</v>
      </c>
    </row>
    <row r="240" ht="21">
      <c r="B240" s="168"/>
    </row>
    <row r="241" ht="21">
      <c r="B241" s="168"/>
    </row>
    <row r="242" ht="21">
      <c r="B242" s="168"/>
    </row>
    <row r="243" ht="21">
      <c r="B243" s="168"/>
    </row>
    <row r="244" ht="21">
      <c r="B244" s="168"/>
    </row>
    <row r="245" spans="2:7" ht="21">
      <c r="B245" s="168"/>
      <c r="D245" s="170"/>
      <c r="E245" s="170"/>
      <c r="F245" s="170"/>
      <c r="G245" s="125"/>
    </row>
    <row r="246" spans="2:7" ht="21">
      <c r="B246" s="168"/>
      <c r="D246" s="170"/>
      <c r="E246" s="170"/>
      <c r="F246" s="170"/>
      <c r="G246" s="125"/>
    </row>
    <row r="247" spans="3:7" ht="21">
      <c r="C247" s="125"/>
      <c r="D247" s="170"/>
      <c r="E247" s="170"/>
      <c r="F247" s="170"/>
      <c r="G247" s="125"/>
    </row>
    <row r="248" spans="4:7" ht="21">
      <c r="D248" s="170"/>
      <c r="E248" s="170"/>
      <c r="F248" s="170"/>
      <c r="G248" s="125"/>
    </row>
  </sheetData>
  <sheetProtection/>
  <mergeCells count="7">
    <mergeCell ref="A233:F233"/>
    <mergeCell ref="D3:F3"/>
    <mergeCell ref="A1:F1"/>
    <mergeCell ref="A2:F2"/>
    <mergeCell ref="A3:A4"/>
    <mergeCell ref="B3:B4"/>
    <mergeCell ref="C3:C4"/>
  </mergeCells>
  <printOptions/>
  <pageMargins left="0.35433070866141736" right="0.2362204724409449" top="0.71" bottom="0.63" header="0.31496062992125984" footer="0.31496062992125984"/>
  <pageSetup horizontalDpi="600" verticalDpi="600" orientation="portrait" paperSize="9" r:id="rId1"/>
  <headerFooter>
    <oddHeader>&amp;Cหน้าที่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5"/>
  <sheetViews>
    <sheetView zoomScale="86" zoomScaleNormal="86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0" sqref="J10"/>
    </sheetView>
  </sheetViews>
  <sheetFormatPr defaultColWidth="9.00390625" defaultRowHeight="14.25"/>
  <cols>
    <col min="1" max="1" width="3.125" style="171" customWidth="1"/>
    <col min="2" max="2" width="10.25390625" style="171" customWidth="1"/>
    <col min="3" max="3" width="6.375" style="171" customWidth="1"/>
    <col min="4" max="4" width="12.125" style="171" customWidth="1"/>
    <col min="5" max="5" width="17.875" style="171" customWidth="1"/>
    <col min="6" max="6" width="5.125" style="171" customWidth="1"/>
    <col min="7" max="7" width="10.00390625" style="171" customWidth="1"/>
    <col min="8" max="8" width="10.25390625" style="171" customWidth="1"/>
    <col min="9" max="9" width="11.875" style="171" customWidth="1"/>
    <col min="10" max="10" width="6.625" style="171" customWidth="1"/>
    <col min="11" max="11" width="10.625" style="171" customWidth="1"/>
    <col min="12" max="12" width="8.75390625" style="171" customWidth="1"/>
    <col min="13" max="13" width="9.75390625" style="171" customWidth="1"/>
    <col min="14" max="14" width="17.625" style="171" customWidth="1"/>
    <col min="15" max="18" width="9.00390625" style="171" customWidth="1"/>
    <col min="19" max="19" width="20.125" style="171" customWidth="1"/>
    <col min="20" max="16384" width="9.00390625" style="171" customWidth="1"/>
  </cols>
  <sheetData>
    <row r="1" spans="1:14" ht="21">
      <c r="A1" s="262" t="s">
        <v>299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21">
      <c r="A2" s="263" t="s">
        <v>300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s="172" customFormat="1" ht="18" customHeight="1">
      <c r="A3" s="264" t="s">
        <v>301</v>
      </c>
      <c r="B3" s="264" t="s">
        <v>215</v>
      </c>
      <c r="C3" s="267" t="s">
        <v>357</v>
      </c>
      <c r="D3" s="268"/>
      <c r="E3" s="269"/>
      <c r="F3" s="273" t="s">
        <v>302</v>
      </c>
      <c r="G3" s="273"/>
      <c r="H3" s="273"/>
      <c r="I3" s="273"/>
      <c r="J3" s="273"/>
      <c r="K3" s="273"/>
      <c r="L3" s="273"/>
      <c r="M3" s="273"/>
      <c r="N3" s="264" t="s">
        <v>303</v>
      </c>
    </row>
    <row r="4" spans="1:14" s="172" customFormat="1" ht="18.75" customHeight="1">
      <c r="A4" s="265"/>
      <c r="B4" s="265"/>
      <c r="C4" s="270"/>
      <c r="D4" s="271"/>
      <c r="E4" s="272"/>
      <c r="F4" s="273" t="s">
        <v>358</v>
      </c>
      <c r="G4" s="273"/>
      <c r="H4" s="273"/>
      <c r="I4" s="273"/>
      <c r="J4" s="273" t="s">
        <v>359</v>
      </c>
      <c r="K4" s="273"/>
      <c r="L4" s="273"/>
      <c r="M4" s="273"/>
      <c r="N4" s="265"/>
    </row>
    <row r="5" spans="1:14" s="175" customFormat="1" ht="95.25" customHeight="1">
      <c r="A5" s="266"/>
      <c r="B5" s="266"/>
      <c r="C5" s="173" t="s">
        <v>304</v>
      </c>
      <c r="D5" s="173" t="s">
        <v>305</v>
      </c>
      <c r="E5" s="173" t="s">
        <v>306</v>
      </c>
      <c r="F5" s="173" t="s">
        <v>304</v>
      </c>
      <c r="G5" s="173" t="s">
        <v>307</v>
      </c>
      <c r="H5" s="173" t="s">
        <v>196</v>
      </c>
      <c r="I5" s="173" t="s">
        <v>190</v>
      </c>
      <c r="J5" s="173" t="s">
        <v>304</v>
      </c>
      <c r="K5" s="173" t="s">
        <v>308</v>
      </c>
      <c r="L5" s="173" t="s">
        <v>307</v>
      </c>
      <c r="M5" s="174" t="s">
        <v>196</v>
      </c>
      <c r="N5" s="266"/>
    </row>
    <row r="6" spans="1:14" ht="21">
      <c r="A6" s="176">
        <v>1</v>
      </c>
      <c r="B6" s="177" t="s">
        <v>309</v>
      </c>
      <c r="C6" s="176">
        <v>9</v>
      </c>
      <c r="D6" s="178">
        <v>101981</v>
      </c>
      <c r="E6" s="178">
        <v>27220</v>
      </c>
      <c r="F6" s="176">
        <v>9</v>
      </c>
      <c r="G6" s="179">
        <v>1687</v>
      </c>
      <c r="H6" s="178">
        <v>9291</v>
      </c>
      <c r="I6" s="178">
        <v>102201</v>
      </c>
      <c r="J6" s="176" t="s">
        <v>238</v>
      </c>
      <c r="K6" s="176" t="s">
        <v>238</v>
      </c>
      <c r="L6" s="180" t="s">
        <v>238</v>
      </c>
      <c r="M6" s="180" t="s">
        <v>238</v>
      </c>
      <c r="N6" s="181" t="s">
        <v>310</v>
      </c>
    </row>
    <row r="7" spans="1:14" ht="21">
      <c r="A7" s="180">
        <v>2</v>
      </c>
      <c r="B7" s="182" t="s">
        <v>311</v>
      </c>
      <c r="C7" s="180">
        <v>5</v>
      </c>
      <c r="D7" s="183">
        <v>39782</v>
      </c>
      <c r="E7" s="183">
        <v>5628</v>
      </c>
      <c r="F7" s="180">
        <v>5</v>
      </c>
      <c r="G7" s="184">
        <v>523</v>
      </c>
      <c r="H7" s="183">
        <v>5628</v>
      </c>
      <c r="I7" s="183">
        <v>91303</v>
      </c>
      <c r="J7" s="180" t="s">
        <v>238</v>
      </c>
      <c r="K7" s="180" t="s">
        <v>238</v>
      </c>
      <c r="L7" s="180" t="s">
        <v>238</v>
      </c>
      <c r="M7" s="180" t="s">
        <v>238</v>
      </c>
      <c r="N7" s="182" t="s">
        <v>312</v>
      </c>
    </row>
    <row r="8" spans="1:14" ht="21">
      <c r="A8" s="180">
        <v>3</v>
      </c>
      <c r="B8" s="182" t="s">
        <v>313</v>
      </c>
      <c r="C8" s="180">
        <v>4</v>
      </c>
      <c r="D8" s="183">
        <v>67797</v>
      </c>
      <c r="E8" s="183">
        <v>8975</v>
      </c>
      <c r="F8" s="180">
        <v>4</v>
      </c>
      <c r="G8" s="184">
        <v>606</v>
      </c>
      <c r="H8" s="183">
        <v>6300</v>
      </c>
      <c r="I8" s="183">
        <v>63000</v>
      </c>
      <c r="J8" s="180" t="s">
        <v>238</v>
      </c>
      <c r="K8" s="180" t="s">
        <v>238</v>
      </c>
      <c r="L8" s="180" t="s">
        <v>238</v>
      </c>
      <c r="M8" s="180" t="s">
        <v>238</v>
      </c>
      <c r="N8" s="182" t="s">
        <v>314</v>
      </c>
    </row>
    <row r="9" spans="1:14" ht="21">
      <c r="A9" s="180">
        <v>4</v>
      </c>
      <c r="B9" s="182" t="s">
        <v>315</v>
      </c>
      <c r="C9" s="180">
        <v>8</v>
      </c>
      <c r="D9" s="183">
        <v>122628</v>
      </c>
      <c r="E9" s="183">
        <v>18653</v>
      </c>
      <c r="F9" s="180">
        <v>8</v>
      </c>
      <c r="G9" s="184">
        <v>284</v>
      </c>
      <c r="H9" s="183">
        <v>1615</v>
      </c>
      <c r="I9" s="183">
        <v>16150</v>
      </c>
      <c r="J9" s="180">
        <v>1</v>
      </c>
      <c r="K9" s="180">
        <v>1</v>
      </c>
      <c r="L9" s="185">
        <v>6</v>
      </c>
      <c r="M9" s="185">
        <v>24</v>
      </c>
      <c r="N9" s="182" t="s">
        <v>316</v>
      </c>
    </row>
    <row r="10" spans="1:14" ht="21">
      <c r="A10" s="180">
        <v>5</v>
      </c>
      <c r="B10" s="182" t="s">
        <v>317</v>
      </c>
      <c r="C10" s="180">
        <v>12</v>
      </c>
      <c r="D10" s="183">
        <v>150610</v>
      </c>
      <c r="E10" s="183">
        <v>37330</v>
      </c>
      <c r="F10" s="180">
        <v>12</v>
      </c>
      <c r="G10" s="184">
        <v>1116</v>
      </c>
      <c r="H10" s="183">
        <v>18249</v>
      </c>
      <c r="I10" s="183">
        <v>200368</v>
      </c>
      <c r="J10" s="180">
        <v>2</v>
      </c>
      <c r="K10" s="180">
        <v>2</v>
      </c>
      <c r="L10" s="185">
        <v>87</v>
      </c>
      <c r="M10" s="185">
        <v>675</v>
      </c>
      <c r="N10" s="182" t="s">
        <v>318</v>
      </c>
    </row>
    <row r="11" spans="1:14" ht="21">
      <c r="A11" s="180">
        <v>6</v>
      </c>
      <c r="B11" s="182" t="s">
        <v>319</v>
      </c>
      <c r="C11" s="180">
        <v>5</v>
      </c>
      <c r="D11" s="183">
        <v>47728</v>
      </c>
      <c r="E11" s="183">
        <v>17591</v>
      </c>
      <c r="F11" s="180">
        <v>5</v>
      </c>
      <c r="G11" s="184">
        <v>254</v>
      </c>
      <c r="H11" s="183">
        <v>2353</v>
      </c>
      <c r="I11" s="183">
        <v>23530</v>
      </c>
      <c r="J11" s="180">
        <v>2</v>
      </c>
      <c r="K11" s="180" t="s">
        <v>320</v>
      </c>
      <c r="L11" s="185">
        <v>7</v>
      </c>
      <c r="M11" s="185">
        <v>50</v>
      </c>
      <c r="N11" s="182" t="s">
        <v>321</v>
      </c>
    </row>
    <row r="12" spans="1:14" ht="21">
      <c r="A12" s="180">
        <v>7</v>
      </c>
      <c r="B12" s="182" t="s">
        <v>322</v>
      </c>
      <c r="C12" s="180">
        <v>12</v>
      </c>
      <c r="D12" s="183">
        <v>187650</v>
      </c>
      <c r="E12" s="183">
        <v>21403</v>
      </c>
      <c r="F12" s="180">
        <v>11</v>
      </c>
      <c r="G12" s="184">
        <v>999</v>
      </c>
      <c r="H12" s="183">
        <v>11851</v>
      </c>
      <c r="I12" s="183">
        <v>133503</v>
      </c>
      <c r="J12" s="180">
        <v>5</v>
      </c>
      <c r="K12" s="180" t="s">
        <v>323</v>
      </c>
      <c r="L12" s="185">
        <v>608</v>
      </c>
      <c r="M12" s="184">
        <v>3740</v>
      </c>
      <c r="N12" s="182" t="s">
        <v>324</v>
      </c>
    </row>
    <row r="13" spans="1:14" ht="21">
      <c r="A13" s="180">
        <v>8</v>
      </c>
      <c r="B13" s="182" t="s">
        <v>325</v>
      </c>
      <c r="C13" s="180">
        <v>5</v>
      </c>
      <c r="D13" s="183">
        <v>62272</v>
      </c>
      <c r="E13" s="183">
        <v>6997</v>
      </c>
      <c r="F13" s="180">
        <v>4</v>
      </c>
      <c r="G13" s="184">
        <v>440</v>
      </c>
      <c r="H13" s="183">
        <v>4400</v>
      </c>
      <c r="I13" s="183">
        <v>44000</v>
      </c>
      <c r="J13" s="180">
        <v>4</v>
      </c>
      <c r="K13" s="180">
        <v>5</v>
      </c>
      <c r="L13" s="185">
        <v>50</v>
      </c>
      <c r="M13" s="184">
        <v>500</v>
      </c>
      <c r="N13" s="182" t="s">
        <v>326</v>
      </c>
    </row>
    <row r="14" spans="1:14" ht="21">
      <c r="A14" s="180">
        <v>9</v>
      </c>
      <c r="B14" s="182" t="s">
        <v>327</v>
      </c>
      <c r="C14" s="180">
        <v>10</v>
      </c>
      <c r="D14" s="183">
        <v>132697</v>
      </c>
      <c r="E14" s="183">
        <v>36610</v>
      </c>
      <c r="F14" s="180">
        <v>5</v>
      </c>
      <c r="G14" s="184">
        <v>130</v>
      </c>
      <c r="H14" s="183">
        <v>772</v>
      </c>
      <c r="I14" s="183">
        <v>8262</v>
      </c>
      <c r="J14" s="180">
        <v>7</v>
      </c>
      <c r="K14" s="180" t="s">
        <v>328</v>
      </c>
      <c r="L14" s="185">
        <v>80</v>
      </c>
      <c r="M14" s="184">
        <v>548</v>
      </c>
      <c r="N14" s="182" t="s">
        <v>329</v>
      </c>
    </row>
    <row r="15" spans="1:14" ht="21">
      <c r="A15" s="180">
        <v>10</v>
      </c>
      <c r="B15" s="182" t="s">
        <v>330</v>
      </c>
      <c r="C15" s="180">
        <v>7</v>
      </c>
      <c r="D15" s="183">
        <v>96263</v>
      </c>
      <c r="E15" s="183">
        <v>9025</v>
      </c>
      <c r="F15" s="180">
        <v>7</v>
      </c>
      <c r="G15" s="184">
        <v>337</v>
      </c>
      <c r="H15" s="183">
        <v>3055</v>
      </c>
      <c r="I15" s="183">
        <v>33445</v>
      </c>
      <c r="J15" s="180" t="s">
        <v>238</v>
      </c>
      <c r="K15" s="180" t="s">
        <v>238</v>
      </c>
      <c r="L15" s="180" t="s">
        <v>238</v>
      </c>
      <c r="M15" s="180" t="s">
        <v>238</v>
      </c>
      <c r="N15" s="182" t="s">
        <v>331</v>
      </c>
    </row>
    <row r="16" spans="1:14" ht="21">
      <c r="A16" s="180">
        <v>11</v>
      </c>
      <c r="B16" s="182" t="s">
        <v>332</v>
      </c>
      <c r="C16" s="180">
        <v>4</v>
      </c>
      <c r="D16" s="183">
        <v>65451</v>
      </c>
      <c r="E16" s="183">
        <v>16631</v>
      </c>
      <c r="F16" s="180">
        <v>4</v>
      </c>
      <c r="G16" s="184">
        <v>150</v>
      </c>
      <c r="H16" s="183">
        <v>1550</v>
      </c>
      <c r="I16" s="183">
        <v>17050</v>
      </c>
      <c r="J16" s="180" t="s">
        <v>238</v>
      </c>
      <c r="K16" s="180" t="s">
        <v>238</v>
      </c>
      <c r="L16" s="180" t="s">
        <v>238</v>
      </c>
      <c r="M16" s="180" t="s">
        <v>238</v>
      </c>
      <c r="N16" s="182" t="s">
        <v>333</v>
      </c>
    </row>
    <row r="17" spans="1:14" ht="21">
      <c r="A17" s="180">
        <v>12</v>
      </c>
      <c r="B17" s="182" t="s">
        <v>334</v>
      </c>
      <c r="C17" s="180">
        <v>4</v>
      </c>
      <c r="D17" s="183">
        <v>33794</v>
      </c>
      <c r="E17" s="183">
        <v>10726</v>
      </c>
      <c r="F17" s="180">
        <v>4</v>
      </c>
      <c r="G17" s="184">
        <v>82</v>
      </c>
      <c r="H17" s="183">
        <v>760</v>
      </c>
      <c r="I17" s="183">
        <v>7600</v>
      </c>
      <c r="J17" s="180">
        <v>4</v>
      </c>
      <c r="K17" s="180">
        <v>5</v>
      </c>
      <c r="L17" s="185">
        <v>570</v>
      </c>
      <c r="M17" s="184">
        <v>2800</v>
      </c>
      <c r="N17" s="182" t="s">
        <v>335</v>
      </c>
    </row>
    <row r="18" spans="1:14" ht="21">
      <c r="A18" s="180">
        <v>13</v>
      </c>
      <c r="B18" s="182" t="s">
        <v>336</v>
      </c>
      <c r="C18" s="180">
        <v>5</v>
      </c>
      <c r="D18" s="183">
        <v>56136</v>
      </c>
      <c r="E18" s="183">
        <v>13726</v>
      </c>
      <c r="F18" s="180">
        <v>3</v>
      </c>
      <c r="G18" s="184">
        <v>44</v>
      </c>
      <c r="H18" s="183">
        <v>406</v>
      </c>
      <c r="I18" s="183">
        <v>4872</v>
      </c>
      <c r="J18" s="180">
        <v>4</v>
      </c>
      <c r="K18" s="180" t="s">
        <v>337</v>
      </c>
      <c r="L18" s="185">
        <v>79</v>
      </c>
      <c r="M18" s="185">
        <v>560</v>
      </c>
      <c r="N18" s="182" t="s">
        <v>338</v>
      </c>
    </row>
    <row r="19" spans="1:14" ht="21">
      <c r="A19" s="180">
        <v>14</v>
      </c>
      <c r="B19" s="182" t="s">
        <v>339</v>
      </c>
      <c r="C19" s="180">
        <v>12</v>
      </c>
      <c r="D19" s="183">
        <v>181953</v>
      </c>
      <c r="E19" s="183">
        <v>25467</v>
      </c>
      <c r="F19" s="180">
        <v>6</v>
      </c>
      <c r="G19" s="184">
        <v>401</v>
      </c>
      <c r="H19" s="183">
        <v>5050</v>
      </c>
      <c r="I19" s="183">
        <v>50500</v>
      </c>
      <c r="J19" s="180">
        <v>11</v>
      </c>
      <c r="K19" s="180">
        <v>5</v>
      </c>
      <c r="L19" s="186">
        <v>4125</v>
      </c>
      <c r="M19" s="186">
        <v>20408</v>
      </c>
      <c r="N19" s="182"/>
    </row>
    <row r="20" spans="1:19" ht="21">
      <c r="A20" s="180">
        <v>15</v>
      </c>
      <c r="B20" s="182" t="s">
        <v>340</v>
      </c>
      <c r="C20" s="180">
        <v>5</v>
      </c>
      <c r="D20" s="183">
        <v>10845</v>
      </c>
      <c r="E20" s="183">
        <v>7594</v>
      </c>
      <c r="F20" s="180">
        <v>5</v>
      </c>
      <c r="G20" s="184">
        <v>640</v>
      </c>
      <c r="H20" s="183">
        <v>7591</v>
      </c>
      <c r="I20" s="183">
        <v>108796</v>
      </c>
      <c r="J20" s="180" t="s">
        <v>238</v>
      </c>
      <c r="K20" s="180" t="s">
        <v>238</v>
      </c>
      <c r="L20" s="180" t="s">
        <v>238</v>
      </c>
      <c r="M20" s="180" t="s">
        <v>238</v>
      </c>
      <c r="N20" s="182"/>
      <c r="S20" s="187"/>
    </row>
    <row r="21" spans="1:19" ht="21">
      <c r="A21" s="188">
        <v>16</v>
      </c>
      <c r="B21" s="189" t="s">
        <v>341</v>
      </c>
      <c r="C21" s="188">
        <v>11</v>
      </c>
      <c r="D21" s="190">
        <v>134672</v>
      </c>
      <c r="E21" s="190">
        <v>2854</v>
      </c>
      <c r="F21" s="188">
        <v>11</v>
      </c>
      <c r="G21" s="191">
        <v>865</v>
      </c>
      <c r="H21" s="190">
        <v>8977</v>
      </c>
      <c r="I21" s="190">
        <v>110294</v>
      </c>
      <c r="J21" s="188">
        <v>8</v>
      </c>
      <c r="K21" s="188" t="s">
        <v>342</v>
      </c>
      <c r="L21" s="192">
        <v>23</v>
      </c>
      <c r="M21" s="192">
        <v>156</v>
      </c>
      <c r="N21" s="189"/>
      <c r="S21" s="187"/>
    </row>
    <row r="22" spans="1:19" ht="21">
      <c r="A22" s="180">
        <v>17</v>
      </c>
      <c r="B22" s="182" t="s">
        <v>343</v>
      </c>
      <c r="C22" s="180">
        <v>8</v>
      </c>
      <c r="D22" s="183">
        <v>122928</v>
      </c>
      <c r="E22" s="183">
        <v>28759</v>
      </c>
      <c r="F22" s="180">
        <v>7</v>
      </c>
      <c r="G22" s="184">
        <v>118</v>
      </c>
      <c r="H22" s="183">
        <v>1085</v>
      </c>
      <c r="I22" s="183">
        <v>10850</v>
      </c>
      <c r="J22" s="180">
        <v>4</v>
      </c>
      <c r="K22" s="180" t="s">
        <v>344</v>
      </c>
      <c r="L22" s="185">
        <v>166</v>
      </c>
      <c r="M22" s="185">
        <v>810</v>
      </c>
      <c r="N22" s="182"/>
      <c r="S22" s="187"/>
    </row>
    <row r="23" spans="1:19" ht="21">
      <c r="A23" s="180">
        <v>18</v>
      </c>
      <c r="B23" s="182" t="s">
        <v>345</v>
      </c>
      <c r="C23" s="180">
        <v>18</v>
      </c>
      <c r="D23" s="183">
        <v>289461</v>
      </c>
      <c r="E23" s="183">
        <v>56533</v>
      </c>
      <c r="F23" s="180">
        <v>4</v>
      </c>
      <c r="G23" s="184">
        <v>228</v>
      </c>
      <c r="H23" s="183">
        <v>1188</v>
      </c>
      <c r="I23" s="183">
        <v>2679</v>
      </c>
      <c r="J23" s="180" t="s">
        <v>238</v>
      </c>
      <c r="K23" s="180" t="s">
        <v>238</v>
      </c>
      <c r="L23" s="180" t="s">
        <v>238</v>
      </c>
      <c r="M23" s="180" t="s">
        <v>238</v>
      </c>
      <c r="N23" s="182"/>
      <c r="S23" s="187"/>
    </row>
    <row r="24" spans="1:19" ht="21">
      <c r="A24" s="180">
        <v>19</v>
      </c>
      <c r="B24" s="182" t="s">
        <v>346</v>
      </c>
      <c r="C24" s="180">
        <v>3</v>
      </c>
      <c r="D24" s="183">
        <v>19621</v>
      </c>
      <c r="E24" s="183">
        <v>3165</v>
      </c>
      <c r="F24" s="180">
        <v>3</v>
      </c>
      <c r="G24" s="184">
        <v>289</v>
      </c>
      <c r="H24" s="183">
        <v>2310</v>
      </c>
      <c r="I24" s="183">
        <v>27720</v>
      </c>
      <c r="J24" s="180">
        <v>1</v>
      </c>
      <c r="K24" s="180">
        <v>9</v>
      </c>
      <c r="L24" s="185">
        <v>1</v>
      </c>
      <c r="M24" s="185">
        <v>1</v>
      </c>
      <c r="N24" s="182"/>
      <c r="S24" s="187"/>
    </row>
    <row r="25" spans="1:19" ht="21">
      <c r="A25" s="180">
        <v>20</v>
      </c>
      <c r="B25" s="182" t="s">
        <v>347</v>
      </c>
      <c r="C25" s="180">
        <v>6</v>
      </c>
      <c r="D25" s="183">
        <v>117684</v>
      </c>
      <c r="E25" s="183">
        <v>19371</v>
      </c>
      <c r="F25" s="180">
        <v>6</v>
      </c>
      <c r="G25" s="184">
        <v>854</v>
      </c>
      <c r="H25" s="183">
        <v>7323</v>
      </c>
      <c r="I25" s="183">
        <v>73230</v>
      </c>
      <c r="J25" s="180">
        <v>6</v>
      </c>
      <c r="K25" s="180" t="s">
        <v>348</v>
      </c>
      <c r="L25" s="184">
        <v>1306</v>
      </c>
      <c r="M25" s="186">
        <v>12048</v>
      </c>
      <c r="N25" s="182"/>
      <c r="S25" s="187"/>
    </row>
    <row r="26" spans="1:19" ht="21">
      <c r="A26" s="180">
        <v>21</v>
      </c>
      <c r="B26" s="182" t="s">
        <v>349</v>
      </c>
      <c r="C26" s="180">
        <v>5</v>
      </c>
      <c r="D26" s="183">
        <v>73468</v>
      </c>
      <c r="E26" s="183">
        <v>16691</v>
      </c>
      <c r="F26" s="180">
        <v>4</v>
      </c>
      <c r="G26" s="184">
        <v>243</v>
      </c>
      <c r="H26" s="183">
        <v>2028</v>
      </c>
      <c r="I26" s="183">
        <v>20280</v>
      </c>
      <c r="J26" s="180">
        <v>3</v>
      </c>
      <c r="K26" s="180" t="s">
        <v>350</v>
      </c>
      <c r="L26" s="184">
        <v>58</v>
      </c>
      <c r="M26" s="186">
        <v>775</v>
      </c>
      <c r="N26" s="182"/>
      <c r="S26" s="187"/>
    </row>
    <row r="27" spans="1:19" ht="21">
      <c r="A27" s="180">
        <v>22</v>
      </c>
      <c r="B27" s="182" t="s">
        <v>351</v>
      </c>
      <c r="C27" s="180">
        <v>10</v>
      </c>
      <c r="D27" s="183">
        <v>121562</v>
      </c>
      <c r="E27" s="183">
        <v>55783</v>
      </c>
      <c r="F27" s="180">
        <v>10</v>
      </c>
      <c r="G27" s="184">
        <v>4412</v>
      </c>
      <c r="H27" s="183">
        <v>48824</v>
      </c>
      <c r="I27" s="183">
        <v>530162</v>
      </c>
      <c r="J27" s="180" t="s">
        <v>238</v>
      </c>
      <c r="K27" s="180" t="s">
        <v>238</v>
      </c>
      <c r="L27" s="180" t="s">
        <v>238</v>
      </c>
      <c r="M27" s="180" t="s">
        <v>238</v>
      </c>
      <c r="N27" s="182"/>
      <c r="S27" s="187"/>
    </row>
    <row r="28" spans="1:19" ht="21">
      <c r="A28" s="180">
        <v>23</v>
      </c>
      <c r="B28" s="182" t="s">
        <v>352</v>
      </c>
      <c r="C28" s="180">
        <v>3</v>
      </c>
      <c r="D28" s="183">
        <v>57968</v>
      </c>
      <c r="E28" s="183">
        <v>8488</v>
      </c>
      <c r="F28" s="180">
        <v>3</v>
      </c>
      <c r="G28" s="184">
        <v>70</v>
      </c>
      <c r="H28" s="183">
        <v>930</v>
      </c>
      <c r="I28" s="183">
        <v>9300</v>
      </c>
      <c r="J28" s="180">
        <v>3</v>
      </c>
      <c r="K28" s="180" t="s">
        <v>353</v>
      </c>
      <c r="L28" s="184">
        <v>90</v>
      </c>
      <c r="M28" s="186">
        <v>1112</v>
      </c>
      <c r="N28" s="182"/>
      <c r="S28" s="187"/>
    </row>
    <row r="29" spans="1:19" ht="21">
      <c r="A29" s="180">
        <v>24</v>
      </c>
      <c r="B29" s="182" t="s">
        <v>354</v>
      </c>
      <c r="C29" s="180">
        <v>10</v>
      </c>
      <c r="D29" s="183">
        <v>139771</v>
      </c>
      <c r="E29" s="183">
        <v>17475</v>
      </c>
      <c r="F29" s="180">
        <v>10</v>
      </c>
      <c r="G29" s="184">
        <v>2394</v>
      </c>
      <c r="H29" s="183">
        <v>8817</v>
      </c>
      <c r="I29" s="183">
        <v>88170</v>
      </c>
      <c r="J29" s="180" t="s">
        <v>238</v>
      </c>
      <c r="K29" s="180" t="s">
        <v>238</v>
      </c>
      <c r="L29" s="180" t="s">
        <v>238</v>
      </c>
      <c r="M29" s="180" t="s">
        <v>238</v>
      </c>
      <c r="N29" s="182"/>
      <c r="S29" s="187"/>
    </row>
    <row r="30" spans="1:19" ht="21">
      <c r="A30" s="180">
        <v>25</v>
      </c>
      <c r="B30" s="182" t="s">
        <v>355</v>
      </c>
      <c r="C30" s="180">
        <v>12</v>
      </c>
      <c r="D30" s="183">
        <v>228099</v>
      </c>
      <c r="E30" s="183">
        <v>10739</v>
      </c>
      <c r="F30" s="180">
        <v>11</v>
      </c>
      <c r="G30" s="184">
        <v>72</v>
      </c>
      <c r="H30" s="183">
        <v>856</v>
      </c>
      <c r="I30" s="183">
        <v>8560</v>
      </c>
      <c r="J30" s="180">
        <v>11</v>
      </c>
      <c r="K30" s="180">
        <v>1</v>
      </c>
      <c r="L30" s="184">
        <v>137</v>
      </c>
      <c r="M30" s="184">
        <v>1546</v>
      </c>
      <c r="N30" s="182"/>
      <c r="S30" s="187"/>
    </row>
    <row r="31" spans="1:19" ht="21">
      <c r="A31" s="180">
        <v>26</v>
      </c>
      <c r="B31" s="182" t="s">
        <v>356</v>
      </c>
      <c r="C31" s="180">
        <v>6</v>
      </c>
      <c r="D31" s="183">
        <v>63980</v>
      </c>
      <c r="E31" s="183">
        <v>16151</v>
      </c>
      <c r="F31" s="180">
        <v>5</v>
      </c>
      <c r="G31" s="184">
        <v>182</v>
      </c>
      <c r="H31" s="183">
        <v>1701</v>
      </c>
      <c r="I31" s="183">
        <v>17010</v>
      </c>
      <c r="J31" s="180" t="s">
        <v>238</v>
      </c>
      <c r="K31" s="180" t="s">
        <v>238</v>
      </c>
      <c r="L31" s="180" t="s">
        <v>238</v>
      </c>
      <c r="M31" s="180" t="s">
        <v>238</v>
      </c>
      <c r="N31" s="182"/>
      <c r="S31" s="187"/>
    </row>
    <row r="32" spans="1:19" ht="21">
      <c r="A32" s="182"/>
      <c r="B32" s="182"/>
      <c r="C32" s="180"/>
      <c r="D32" s="183"/>
      <c r="E32" s="183"/>
      <c r="F32" s="180"/>
      <c r="G32" s="184"/>
      <c r="H32" s="183"/>
      <c r="I32" s="183"/>
      <c r="J32" s="180"/>
      <c r="K32" s="180"/>
      <c r="L32" s="184"/>
      <c r="M32" s="184"/>
      <c r="N32" s="182"/>
      <c r="S32" s="187"/>
    </row>
    <row r="33" spans="1:19" ht="21">
      <c r="A33" s="260" t="s">
        <v>267</v>
      </c>
      <c r="B33" s="261"/>
      <c r="C33" s="193">
        <f aca="true" t="shared" si="0" ref="C33:J33">SUM(C6:C32)</f>
        <v>199</v>
      </c>
      <c r="D33" s="194">
        <f t="shared" si="0"/>
        <v>2726801</v>
      </c>
      <c r="E33" s="194">
        <f t="shared" si="0"/>
        <v>499585</v>
      </c>
      <c r="F33" s="193">
        <f t="shared" si="0"/>
        <v>166</v>
      </c>
      <c r="G33" s="195">
        <f t="shared" si="0"/>
        <v>17420</v>
      </c>
      <c r="H33" s="195">
        <f t="shared" si="0"/>
        <v>162910</v>
      </c>
      <c r="I33" s="195">
        <f t="shared" si="0"/>
        <v>1802835</v>
      </c>
      <c r="J33" s="193">
        <f t="shared" si="0"/>
        <v>76</v>
      </c>
      <c r="K33" s="193">
        <v>12</v>
      </c>
      <c r="L33" s="195">
        <f>SUM(L6:L32)</f>
        <v>7393</v>
      </c>
      <c r="M33" s="195">
        <f>SUM(M6:M32)</f>
        <v>45753</v>
      </c>
      <c r="N33" s="196"/>
      <c r="S33" s="187"/>
    </row>
    <row r="34" spans="4:13" ht="21">
      <c r="D34" s="197"/>
      <c r="E34" s="197"/>
      <c r="G34" s="198"/>
      <c r="H34" s="197"/>
      <c r="I34" s="197"/>
      <c r="J34" s="199"/>
      <c r="K34" s="199"/>
      <c r="L34" s="199"/>
      <c r="M34" s="199"/>
    </row>
    <row r="35" spans="4:13" ht="21">
      <c r="D35" s="197"/>
      <c r="E35" s="197"/>
      <c r="G35" s="198"/>
      <c r="H35" s="197"/>
      <c r="I35" s="197"/>
      <c r="J35" s="199"/>
      <c r="K35" s="199"/>
      <c r="L35" s="199"/>
      <c r="M35" s="199"/>
    </row>
    <row r="36" spans="4:13" ht="21">
      <c r="D36" s="197"/>
      <c r="E36" s="197"/>
      <c r="G36" s="198"/>
      <c r="H36" s="197"/>
      <c r="I36" s="197"/>
      <c r="J36" s="199"/>
      <c r="K36" s="199"/>
      <c r="L36" s="199"/>
      <c r="M36" s="199"/>
    </row>
    <row r="37" spans="4:13" ht="21">
      <c r="D37" s="197"/>
      <c r="E37" s="197"/>
      <c r="G37" s="198"/>
      <c r="H37" s="197"/>
      <c r="I37" s="197"/>
      <c r="J37" s="199"/>
      <c r="K37" s="199"/>
      <c r="L37" s="199"/>
      <c r="M37" s="199"/>
    </row>
    <row r="38" spans="4:13" ht="21">
      <c r="D38" s="197"/>
      <c r="E38" s="197"/>
      <c r="G38" s="198"/>
      <c r="H38" s="197"/>
      <c r="I38" s="197"/>
      <c r="J38" s="199"/>
      <c r="K38" s="199"/>
      <c r="L38" s="199"/>
      <c r="M38" s="199"/>
    </row>
    <row r="39" spans="4:13" ht="21">
      <c r="D39" s="197"/>
      <c r="E39" s="197"/>
      <c r="G39" s="198"/>
      <c r="H39" s="197"/>
      <c r="I39" s="197"/>
      <c r="J39" s="199"/>
      <c r="K39" s="199"/>
      <c r="L39" s="199"/>
      <c r="M39" s="199"/>
    </row>
    <row r="40" spans="4:13" ht="21">
      <c r="D40" s="197"/>
      <c r="E40" s="197"/>
      <c r="G40" s="198"/>
      <c r="H40" s="197"/>
      <c r="I40" s="197"/>
      <c r="J40" s="199"/>
      <c r="K40" s="199"/>
      <c r="L40" s="199"/>
      <c r="M40" s="199"/>
    </row>
    <row r="41" spans="4:13" ht="21">
      <c r="D41" s="197"/>
      <c r="E41" s="197"/>
      <c r="G41" s="198"/>
      <c r="H41" s="197"/>
      <c r="I41" s="197"/>
      <c r="J41" s="199"/>
      <c r="K41" s="199"/>
      <c r="L41" s="199"/>
      <c r="M41" s="199"/>
    </row>
    <row r="42" spans="4:13" ht="21">
      <c r="D42" s="197"/>
      <c r="E42" s="197"/>
      <c r="G42" s="198"/>
      <c r="H42" s="197"/>
      <c r="I42" s="197"/>
      <c r="J42" s="199"/>
      <c r="K42" s="199"/>
      <c r="L42" s="199"/>
      <c r="M42" s="199"/>
    </row>
    <row r="43" spans="4:13" ht="21">
      <c r="D43" s="197"/>
      <c r="E43" s="197"/>
      <c r="G43" s="198"/>
      <c r="H43" s="197"/>
      <c r="I43" s="197"/>
      <c r="J43" s="199"/>
      <c r="K43" s="199"/>
      <c r="L43" s="199"/>
      <c r="M43" s="199"/>
    </row>
    <row r="44" spans="7:13" ht="21">
      <c r="G44" s="198"/>
      <c r="H44" s="197"/>
      <c r="I44" s="197"/>
      <c r="J44" s="199"/>
      <c r="K44" s="199"/>
      <c r="L44" s="199"/>
      <c r="M44" s="199"/>
    </row>
    <row r="45" spans="7:12" ht="21">
      <c r="G45" s="198"/>
      <c r="H45" s="197"/>
      <c r="I45" s="197"/>
      <c r="J45" s="199"/>
      <c r="K45" s="199"/>
      <c r="L45" s="199"/>
    </row>
    <row r="46" spans="7:12" ht="21">
      <c r="G46" s="198"/>
      <c r="H46" s="197"/>
      <c r="I46" s="197"/>
      <c r="J46" s="199"/>
      <c r="K46" s="199"/>
      <c r="L46" s="199"/>
    </row>
    <row r="47" spans="7:12" ht="21">
      <c r="G47" s="198"/>
      <c r="H47" s="197"/>
      <c r="I47" s="197"/>
      <c r="J47" s="199"/>
      <c r="K47" s="199"/>
      <c r="L47" s="199"/>
    </row>
    <row r="48" spans="7:12" ht="21">
      <c r="G48" s="198"/>
      <c r="H48" s="197"/>
      <c r="I48" s="197"/>
      <c r="J48" s="199"/>
      <c r="K48" s="199"/>
      <c r="L48" s="199"/>
    </row>
    <row r="49" spans="7:12" ht="21">
      <c r="G49" s="198"/>
      <c r="H49" s="197"/>
      <c r="I49" s="197"/>
      <c r="J49" s="199"/>
      <c r="K49" s="199"/>
      <c r="L49" s="199"/>
    </row>
    <row r="50" spans="7:9" ht="21">
      <c r="G50" s="198"/>
      <c r="H50" s="197"/>
      <c r="I50" s="197"/>
    </row>
    <row r="51" spans="7:9" ht="21">
      <c r="G51" s="198"/>
      <c r="H51" s="197"/>
      <c r="I51" s="197"/>
    </row>
    <row r="52" spans="7:9" ht="21">
      <c r="G52" s="198"/>
      <c r="H52" s="197"/>
      <c r="I52" s="197"/>
    </row>
    <row r="53" spans="7:9" ht="21">
      <c r="G53" s="198"/>
      <c r="H53" s="197"/>
      <c r="I53" s="197"/>
    </row>
    <row r="54" ht="21">
      <c r="G54" s="199"/>
    </row>
    <row r="55" ht="21">
      <c r="G55" s="199"/>
    </row>
  </sheetData>
  <sheetProtection/>
  <mergeCells count="10">
    <mergeCell ref="A33:B33"/>
    <mergeCell ref="A1:N1"/>
    <mergeCell ref="A2:N2"/>
    <mergeCell ref="A3:A5"/>
    <mergeCell ref="B3:B5"/>
    <mergeCell ref="C3:E4"/>
    <mergeCell ref="F3:M3"/>
    <mergeCell ref="N3:N5"/>
    <mergeCell ref="F4:I4"/>
    <mergeCell ref="J4:M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kratai2</dc:creator>
  <cp:keywords/>
  <dc:description/>
  <cp:lastModifiedBy>rawiwan</cp:lastModifiedBy>
  <cp:lastPrinted>2013-08-04T07:19:26Z</cp:lastPrinted>
  <dcterms:created xsi:type="dcterms:W3CDTF">2013-07-29T05:58:06Z</dcterms:created>
  <dcterms:modified xsi:type="dcterms:W3CDTF">2013-08-08T02:51:34Z</dcterms:modified>
  <cp:category/>
  <cp:version/>
  <cp:contentType/>
  <cp:contentStatus/>
</cp:coreProperties>
</file>